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10.xml" ContentType="application/vnd.openxmlformats-officedocument.drawingml.char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harts/chart16.xml" ContentType="application/vnd.openxmlformats-officedocument.drawingml.char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codeName="ЭтаКнига" defaultThemeVersion="124226"/>
  <bookViews>
    <workbookView xWindow="120" yWindow="105" windowWidth="15120" windowHeight="8010" activeTab="3"/>
  </bookViews>
  <sheets>
    <sheet name="Октябрь 2013" sheetId="4" r:id="rId1"/>
    <sheet name="Апрель 2014" sheetId="10" r:id="rId2"/>
    <sheet name="Октябрь 2014" sheetId="5" r:id="rId3"/>
    <sheet name="Апрель 2015" sheetId="9" r:id="rId4"/>
    <sheet name="Лист7" sheetId="7" r:id="rId5"/>
    <sheet name="Лист2" sheetId="2" r:id="rId6"/>
    <sheet name="Лист3" sheetId="3" r:id="rId7"/>
  </sheets>
  <calcPr calcId="125725"/>
</workbook>
</file>

<file path=xl/calcChain.xml><?xml version="1.0" encoding="utf-8"?>
<calcChain xmlns="http://schemas.openxmlformats.org/spreadsheetml/2006/main">
  <c r="C89" i="9"/>
  <c r="C33"/>
  <c r="D32"/>
  <c r="D30"/>
  <c r="C29"/>
  <c r="K19"/>
  <c r="F36" s="1"/>
  <c r="I19"/>
  <c r="E36" s="1"/>
  <c r="G19"/>
  <c r="D36" s="1"/>
  <c r="E19"/>
  <c r="C36" s="1"/>
  <c r="K18"/>
  <c r="F35" s="1"/>
  <c r="I18"/>
  <c r="E35" s="1"/>
  <c r="G18"/>
  <c r="D35" s="1"/>
  <c r="E18"/>
  <c r="C35" s="1"/>
  <c r="K17"/>
  <c r="F34" s="1"/>
  <c r="I17"/>
  <c r="E34" s="1"/>
  <c r="G17"/>
  <c r="D34" s="1"/>
  <c r="E17"/>
  <c r="C34" s="1"/>
  <c r="K16"/>
  <c r="F33" s="1"/>
  <c r="I16"/>
  <c r="E33" s="1"/>
  <c r="G16"/>
  <c r="D33" s="1"/>
  <c r="K15"/>
  <c r="F32" s="1"/>
  <c r="I15"/>
  <c r="E32" s="1"/>
  <c r="G15"/>
  <c r="E15"/>
  <c r="C32" s="1"/>
  <c r="K14"/>
  <c r="F31" s="1"/>
  <c r="I14"/>
  <c r="E31" s="1"/>
  <c r="G14"/>
  <c r="D31" s="1"/>
  <c r="E14"/>
  <c r="C31" s="1"/>
  <c r="K13"/>
  <c r="F30" s="1"/>
  <c r="I13"/>
  <c r="E30" s="1"/>
  <c r="G13"/>
  <c r="E13"/>
  <c r="C30" s="1"/>
  <c r="K12"/>
  <c r="F29" s="1"/>
  <c r="I12"/>
  <c r="G12"/>
  <c r="D29" s="1"/>
  <c r="K11"/>
  <c r="F84" s="1"/>
  <c r="F89" s="1"/>
  <c r="I11"/>
  <c r="E28" s="1"/>
  <c r="G11"/>
  <c r="D28" s="1"/>
  <c r="E11"/>
  <c r="C28" s="1"/>
  <c r="C88" i="4"/>
  <c r="C88" i="10"/>
  <c r="C89" i="5"/>
  <c r="E84"/>
  <c r="F84"/>
  <c r="C84"/>
  <c r="D84"/>
  <c r="C36"/>
  <c r="C33"/>
  <c r="C31"/>
  <c r="C29"/>
  <c r="K19"/>
  <c r="F36" s="1"/>
  <c r="I19"/>
  <c r="E36" s="1"/>
  <c r="G19"/>
  <c r="D36" s="1"/>
  <c r="E19"/>
  <c r="K18"/>
  <c r="F35" s="1"/>
  <c r="I18"/>
  <c r="E35" s="1"/>
  <c r="G18"/>
  <c r="D35" s="1"/>
  <c r="E18"/>
  <c r="C35" s="1"/>
  <c r="K17"/>
  <c r="F34" s="1"/>
  <c r="I17"/>
  <c r="E34" s="1"/>
  <c r="G17"/>
  <c r="D34" s="1"/>
  <c r="E17"/>
  <c r="K16"/>
  <c r="F33" s="1"/>
  <c r="I16"/>
  <c r="E33" s="1"/>
  <c r="G16"/>
  <c r="D33" s="1"/>
  <c r="K15"/>
  <c r="F32" s="1"/>
  <c r="I15"/>
  <c r="E32" s="1"/>
  <c r="G15"/>
  <c r="D32" s="1"/>
  <c r="E15"/>
  <c r="C32" s="1"/>
  <c r="K14"/>
  <c r="F31" s="1"/>
  <c r="I14"/>
  <c r="E31" s="1"/>
  <c r="G14"/>
  <c r="D31" s="1"/>
  <c r="K13"/>
  <c r="F30" s="1"/>
  <c r="I13"/>
  <c r="E30" s="1"/>
  <c r="G13"/>
  <c r="D30" s="1"/>
  <c r="E13"/>
  <c r="C30" s="1"/>
  <c r="K12"/>
  <c r="F29" s="1"/>
  <c r="I12"/>
  <c r="E29" s="1"/>
  <c r="G12"/>
  <c r="D29" s="1"/>
  <c r="K11"/>
  <c r="F28" s="1"/>
  <c r="I11"/>
  <c r="G11"/>
  <c r="E11"/>
  <c r="C28" s="1"/>
  <c r="F35" i="10"/>
  <c r="F33"/>
  <c r="F31"/>
  <c r="F30"/>
  <c r="F29"/>
  <c r="C29"/>
  <c r="K18"/>
  <c r="I18"/>
  <c r="E35" s="1"/>
  <c r="G18"/>
  <c r="D35" s="1"/>
  <c r="E18"/>
  <c r="C35" s="1"/>
  <c r="K17"/>
  <c r="F34" s="1"/>
  <c r="I17"/>
  <c r="E34" s="1"/>
  <c r="G17"/>
  <c r="D34" s="1"/>
  <c r="E17"/>
  <c r="C34" s="1"/>
  <c r="K16"/>
  <c r="I16"/>
  <c r="E33" s="1"/>
  <c r="G16"/>
  <c r="D33" s="1"/>
  <c r="E16"/>
  <c r="C33" s="1"/>
  <c r="K15"/>
  <c r="F32" s="1"/>
  <c r="I15"/>
  <c r="E32" s="1"/>
  <c r="G15"/>
  <c r="D32" s="1"/>
  <c r="E15"/>
  <c r="C32" s="1"/>
  <c r="K14"/>
  <c r="I14"/>
  <c r="E31" s="1"/>
  <c r="G14"/>
  <c r="D31" s="1"/>
  <c r="E14"/>
  <c r="C31" s="1"/>
  <c r="K13"/>
  <c r="I13"/>
  <c r="E30" s="1"/>
  <c r="G13"/>
  <c r="D30" s="1"/>
  <c r="E13"/>
  <c r="C30" s="1"/>
  <c r="K12"/>
  <c r="I12"/>
  <c r="G12"/>
  <c r="D29" s="1"/>
  <c r="E12"/>
  <c r="K11"/>
  <c r="K19" s="1"/>
  <c r="I11"/>
  <c r="G11"/>
  <c r="D28" s="1"/>
  <c r="E11"/>
  <c r="C28" s="1"/>
  <c r="F75"/>
  <c r="D75"/>
  <c r="E73"/>
  <c r="D73"/>
  <c r="F71"/>
  <c r="E71"/>
  <c r="C71"/>
  <c r="F69"/>
  <c r="C69"/>
  <c r="K58"/>
  <c r="I58"/>
  <c r="E75" s="1"/>
  <c r="G58"/>
  <c r="E58"/>
  <c r="C75" s="1"/>
  <c r="K57"/>
  <c r="F74" s="1"/>
  <c r="I57"/>
  <c r="E74" s="1"/>
  <c r="G57"/>
  <c r="D74" s="1"/>
  <c r="E57"/>
  <c r="C74" s="1"/>
  <c r="K56"/>
  <c r="F73" s="1"/>
  <c r="I56"/>
  <c r="G56"/>
  <c r="E56"/>
  <c r="C73" s="1"/>
  <c r="K55"/>
  <c r="F72" s="1"/>
  <c r="I55"/>
  <c r="E72" s="1"/>
  <c r="G55"/>
  <c r="D72" s="1"/>
  <c r="E55"/>
  <c r="C72" s="1"/>
  <c r="K54"/>
  <c r="I54"/>
  <c r="G54"/>
  <c r="D71" s="1"/>
  <c r="E54"/>
  <c r="K53"/>
  <c r="F70" s="1"/>
  <c r="I53"/>
  <c r="E70" s="1"/>
  <c r="G53"/>
  <c r="D70" s="1"/>
  <c r="E53"/>
  <c r="C70" s="1"/>
  <c r="K52"/>
  <c r="I52"/>
  <c r="G52"/>
  <c r="D69" s="1"/>
  <c r="E52"/>
  <c r="K51"/>
  <c r="K59" s="1"/>
  <c r="I51"/>
  <c r="G51"/>
  <c r="D68" s="1"/>
  <c r="E51"/>
  <c r="C68" s="1"/>
  <c r="C85" i="9"/>
  <c r="D85"/>
  <c r="E85"/>
  <c r="F85"/>
  <c r="F83" i="4"/>
  <c r="E83"/>
  <c r="D83"/>
  <c r="C83"/>
  <c r="F34"/>
  <c r="E34"/>
  <c r="D34"/>
  <c r="C34"/>
  <c r="F33"/>
  <c r="E33"/>
  <c r="D33"/>
  <c r="C33"/>
  <c r="F32"/>
  <c r="E32"/>
  <c r="D32"/>
  <c r="C32"/>
  <c r="F31"/>
  <c r="E31"/>
  <c r="D31"/>
  <c r="C31"/>
  <c r="F30"/>
  <c r="E30"/>
  <c r="D30"/>
  <c r="C30"/>
  <c r="F29"/>
  <c r="E29"/>
  <c r="D29"/>
  <c r="C29"/>
  <c r="F28"/>
  <c r="E28"/>
  <c r="D28"/>
  <c r="C28"/>
  <c r="F27"/>
  <c r="E27"/>
  <c r="D27"/>
  <c r="C27"/>
  <c r="K18"/>
  <c r="I18"/>
  <c r="G18"/>
  <c r="E18"/>
  <c r="K17"/>
  <c r="I17"/>
  <c r="G17"/>
  <c r="E17"/>
  <c r="K16"/>
  <c r="I16"/>
  <c r="G16"/>
  <c r="E16"/>
  <c r="K15"/>
  <c r="I15"/>
  <c r="G15"/>
  <c r="E15"/>
  <c r="K14"/>
  <c r="I14"/>
  <c r="G14"/>
  <c r="E14"/>
  <c r="K13"/>
  <c r="I13"/>
  <c r="G13"/>
  <c r="E13"/>
  <c r="K12"/>
  <c r="I12"/>
  <c r="G12"/>
  <c r="E12"/>
  <c r="K11"/>
  <c r="I11"/>
  <c r="G11"/>
  <c r="G19" s="1"/>
  <c r="E11"/>
  <c r="C73" i="9"/>
  <c r="E56"/>
  <c r="C72"/>
  <c r="C75"/>
  <c r="E72"/>
  <c r="C71"/>
  <c r="K61"/>
  <c r="F78" s="1"/>
  <c r="I61"/>
  <c r="E78" s="1"/>
  <c r="G61"/>
  <c r="D78" s="1"/>
  <c r="E61"/>
  <c r="C78" s="1"/>
  <c r="K60"/>
  <c r="F77" s="1"/>
  <c r="I60"/>
  <c r="E77" s="1"/>
  <c r="G60"/>
  <c r="D77" s="1"/>
  <c r="E60"/>
  <c r="C77" s="1"/>
  <c r="K59"/>
  <c r="F76" s="1"/>
  <c r="I59"/>
  <c r="E76" s="1"/>
  <c r="G59"/>
  <c r="D76" s="1"/>
  <c r="E59"/>
  <c r="C76" s="1"/>
  <c r="K58"/>
  <c r="F75" s="1"/>
  <c r="I58"/>
  <c r="E75" s="1"/>
  <c r="G58"/>
  <c r="D75" s="1"/>
  <c r="K57"/>
  <c r="F74" s="1"/>
  <c r="I57"/>
  <c r="G57"/>
  <c r="D74" s="1"/>
  <c r="E57"/>
  <c r="C74" s="1"/>
  <c r="K56"/>
  <c r="F73" s="1"/>
  <c r="I56"/>
  <c r="E73" s="1"/>
  <c r="G56"/>
  <c r="D73" s="1"/>
  <c r="K55"/>
  <c r="F72" s="1"/>
  <c r="I55"/>
  <c r="G55"/>
  <c r="E55"/>
  <c r="K54"/>
  <c r="F71" s="1"/>
  <c r="I54"/>
  <c r="E71" s="1"/>
  <c r="G54"/>
  <c r="D71" s="1"/>
  <c r="K53"/>
  <c r="I53"/>
  <c r="G53"/>
  <c r="D70" s="1"/>
  <c r="E53"/>
  <c r="F85" i="5"/>
  <c r="E85"/>
  <c r="D85"/>
  <c r="C85"/>
  <c r="F78"/>
  <c r="E78"/>
  <c r="D78"/>
  <c r="C78"/>
  <c r="F77"/>
  <c r="E77"/>
  <c r="D77"/>
  <c r="C77"/>
  <c r="F76"/>
  <c r="E76"/>
  <c r="D76"/>
  <c r="C76"/>
  <c r="F75"/>
  <c r="E75"/>
  <c r="D75"/>
  <c r="C75"/>
  <c r="F74"/>
  <c r="E74"/>
  <c r="D74"/>
  <c r="C74"/>
  <c r="F73"/>
  <c r="E73"/>
  <c r="D73"/>
  <c r="C73"/>
  <c r="F72"/>
  <c r="E72"/>
  <c r="D72"/>
  <c r="C72"/>
  <c r="F71"/>
  <c r="E71"/>
  <c r="D71"/>
  <c r="C71"/>
  <c r="K62"/>
  <c r="I62"/>
  <c r="G62"/>
  <c r="E62"/>
  <c r="K61"/>
  <c r="I61"/>
  <c r="G61"/>
  <c r="E61"/>
  <c r="E57"/>
  <c r="K54"/>
  <c r="I54"/>
  <c r="G54"/>
  <c r="G53"/>
  <c r="F84" i="4"/>
  <c r="E84"/>
  <c r="D84"/>
  <c r="C84"/>
  <c r="C72"/>
  <c r="C73"/>
  <c r="C74"/>
  <c r="C75"/>
  <c r="C71"/>
  <c r="C70"/>
  <c r="C69"/>
  <c r="C68"/>
  <c r="F69"/>
  <c r="F70"/>
  <c r="F71"/>
  <c r="F72"/>
  <c r="F73"/>
  <c r="F74"/>
  <c r="F75"/>
  <c r="F68"/>
  <c r="E70"/>
  <c r="E71"/>
  <c r="E72"/>
  <c r="E73"/>
  <c r="E74"/>
  <c r="E75"/>
  <c r="K51"/>
  <c r="E68"/>
  <c r="D75"/>
  <c r="D74"/>
  <c r="D73"/>
  <c r="D72"/>
  <c r="D71"/>
  <c r="D70"/>
  <c r="D69"/>
  <c r="D68"/>
  <c r="E52"/>
  <c r="E53"/>
  <c r="E54"/>
  <c r="E55"/>
  <c r="E56"/>
  <c r="E57"/>
  <c r="E58"/>
  <c r="I51"/>
  <c r="G51"/>
  <c r="E51"/>
  <c r="K60" i="5"/>
  <c r="I60"/>
  <c r="G60"/>
  <c r="E60"/>
  <c r="K59"/>
  <c r="I59"/>
  <c r="G59"/>
  <c r="E59"/>
  <c r="K58"/>
  <c r="I58"/>
  <c r="G58"/>
  <c r="K57"/>
  <c r="I57"/>
  <c r="G57"/>
  <c r="K56"/>
  <c r="I56"/>
  <c r="G56"/>
  <c r="K55"/>
  <c r="I55"/>
  <c r="G55"/>
  <c r="E55"/>
  <c r="K53"/>
  <c r="I53"/>
  <c r="E53"/>
  <c r="C70" s="1"/>
  <c r="K58" i="4"/>
  <c r="I58"/>
  <c r="G58"/>
  <c r="K57"/>
  <c r="I57"/>
  <c r="G57"/>
  <c r="K56"/>
  <c r="I56"/>
  <c r="G56"/>
  <c r="K55"/>
  <c r="I55"/>
  <c r="G55"/>
  <c r="K54"/>
  <c r="I54"/>
  <c r="G54"/>
  <c r="K53"/>
  <c r="I53"/>
  <c r="G53"/>
  <c r="K52"/>
  <c r="I52"/>
  <c r="G52"/>
  <c r="I20" i="9" l="1"/>
  <c r="D84"/>
  <c r="D89" s="1"/>
  <c r="E29"/>
  <c r="E84"/>
  <c r="E89" s="1"/>
  <c r="C84"/>
  <c r="F28"/>
  <c r="K20"/>
  <c r="G20"/>
  <c r="E20"/>
  <c r="E20" i="5"/>
  <c r="I20"/>
  <c r="G20"/>
  <c r="C34"/>
  <c r="K20"/>
  <c r="E28"/>
  <c r="D28"/>
  <c r="I19" i="10"/>
  <c r="F28"/>
  <c r="E19"/>
  <c r="C83" s="1"/>
  <c r="G19"/>
  <c r="D83" s="1"/>
  <c r="E28"/>
  <c r="F84"/>
  <c r="F68"/>
  <c r="E84"/>
  <c r="G59"/>
  <c r="D84"/>
  <c r="C84"/>
  <c r="E68"/>
  <c r="I59"/>
  <c r="E59"/>
  <c r="I19" i="4"/>
  <c r="E19"/>
  <c r="K19"/>
  <c r="E62" i="9"/>
  <c r="F70"/>
  <c r="I62"/>
  <c r="E70"/>
  <c r="K62"/>
  <c r="E74"/>
  <c r="G62"/>
  <c r="D72"/>
  <c r="C70"/>
  <c r="K59" i="4"/>
  <c r="I59"/>
  <c r="G59"/>
  <c r="E59"/>
  <c r="F70" i="5"/>
  <c r="E70"/>
  <c r="D70"/>
  <c r="F88" i="4"/>
  <c r="F83" i="10" l="1"/>
  <c r="F88" s="1"/>
  <c r="E83"/>
  <c r="E88" s="1"/>
  <c r="D88"/>
  <c r="D88" i="4"/>
  <c r="E88"/>
  <c r="F89" i="5"/>
  <c r="E89"/>
  <c r="D89"/>
</calcChain>
</file>

<file path=xl/sharedStrings.xml><?xml version="1.0" encoding="utf-8"?>
<sst xmlns="http://schemas.openxmlformats.org/spreadsheetml/2006/main" count="492" uniqueCount="48">
  <si>
    <t>Итоговые таблицы динамики формирования интегративных качеств</t>
  </si>
  <si>
    <t>ГБДОУ детский сад № 27</t>
  </si>
  <si>
    <t>октябрь 2013г</t>
  </si>
  <si>
    <t>группа № 6 (старшая)</t>
  </si>
  <si>
    <t xml:space="preserve"> </t>
  </si>
  <si>
    <t>Интегративные качества детей</t>
  </si>
  <si>
    <t>кол-во детей</t>
  </si>
  <si>
    <t>Уровни развития интегративных качеств</t>
  </si>
  <si>
    <t>В</t>
  </si>
  <si>
    <t>СВ</t>
  </si>
  <si>
    <t>ОКНР</t>
  </si>
  <si>
    <t>БКНР</t>
  </si>
  <si>
    <t>%</t>
  </si>
  <si>
    <t>Физически развитый, овладевший основными культурно-гигиеническими навыками.</t>
  </si>
  <si>
    <t>Эмоционально отзывчивый.</t>
  </si>
  <si>
    <t>Овладевший средствами общения и способами взаимодействия с взрослыми и сверстниками.</t>
  </si>
  <si>
    <t>Способный управлять своим поведением и планировать свои действия на основе первичных ценностных представлений, соблюдающий элементарные общепринятые нормы и правила поведения.</t>
  </si>
  <si>
    <t>Способный решать интеллектуальные и личностные задачи.</t>
  </si>
  <si>
    <t>Имеющий первичные представления о себе, семье, обществе (ближайшем социуме), государстве (стране), мире и природе.</t>
  </si>
  <si>
    <t>Овладевший необходимыми умениями и навыками</t>
  </si>
  <si>
    <t xml:space="preserve">1 группа (старшая) </t>
  </si>
  <si>
    <t xml:space="preserve">6 группа (старшая) </t>
  </si>
  <si>
    <t>Общий итог</t>
  </si>
  <si>
    <t>группа № 1 (старшая)</t>
  </si>
  <si>
    <t>Итоги  формирования интегративных качеств октябрь 2013г.</t>
  </si>
  <si>
    <t>группа № 1(старшая)</t>
  </si>
  <si>
    <t>Любознательный, Активный</t>
  </si>
  <si>
    <t>группа № 6 (подготовительная)</t>
  </si>
  <si>
    <t>группа № 1 (подготовительная)</t>
  </si>
  <si>
    <t>Овладевший универсальными предпосылками учебной деятельности</t>
  </si>
  <si>
    <t>октябрь 2014г</t>
  </si>
  <si>
    <t>Итоги  формирования интегративных качеств октябрь 2014г.</t>
  </si>
  <si>
    <t>апрель 2015г</t>
  </si>
  <si>
    <t>Итоги  формирования интегративных качеств апрель 2015г</t>
  </si>
  <si>
    <t>Интеллектуальная готовность</t>
  </si>
  <si>
    <t>2012/13</t>
  </si>
  <si>
    <t>2013/14</t>
  </si>
  <si>
    <t>2014/2015</t>
  </si>
  <si>
    <t>Высокий</t>
  </si>
  <si>
    <t xml:space="preserve">Средний </t>
  </si>
  <si>
    <t>Низкий</t>
  </si>
  <si>
    <t>Мотивационная готовность</t>
  </si>
  <si>
    <t>Моторно-зрительная готовность</t>
  </si>
  <si>
    <t>Волевая готовность</t>
  </si>
  <si>
    <t xml:space="preserve"> 2013/14</t>
  </si>
  <si>
    <t>Средний</t>
  </si>
  <si>
    <t>апрель 2014г</t>
  </si>
  <si>
    <t>Итоги  формирования интегративных качеств апрель 2014г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</si>
</sst>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Border="1" applyAlignment="1">
      <alignment horizontal="left"/>
    </xf>
    <xf numFmtId="0" fontId="2" fillId="0" borderId="0" xfId="0" applyFont="1" applyBorder="1"/>
    <xf numFmtId="0" fontId="0" fillId="0" borderId="0" xfId="0" applyBorder="1"/>
    <xf numFmtId="0" fontId="1" fillId="0" borderId="0" xfId="0" applyFont="1" applyFill="1" applyBorder="1"/>
    <xf numFmtId="0" fontId="1" fillId="0" borderId="0" xfId="0" applyFont="1" applyBorder="1"/>
    <xf numFmtId="0" fontId="0" fillId="0" borderId="0" xfId="0" applyBorder="1" applyAlignment="1">
      <alignment horizontal="left"/>
    </xf>
    <xf numFmtId="0" fontId="0" fillId="2" borderId="7" xfId="0" applyFill="1" applyBorder="1" applyAlignment="1">
      <alignment horizontal="center" wrapText="1"/>
    </xf>
    <xf numFmtId="0" fontId="0" fillId="3" borderId="7" xfId="0" applyFill="1" applyBorder="1" applyAlignment="1">
      <alignment horizontal="center" wrapText="1"/>
    </xf>
    <xf numFmtId="0" fontId="0" fillId="4" borderId="7" xfId="0" applyFill="1" applyBorder="1" applyAlignment="1">
      <alignment horizontal="center" wrapText="1"/>
    </xf>
    <xf numFmtId="0" fontId="0" fillId="5" borderId="7" xfId="0" applyFill="1" applyBorder="1" applyAlignment="1">
      <alignment horizontal="center" wrapText="1"/>
    </xf>
    <xf numFmtId="0" fontId="0" fillId="0" borderId="7" xfId="0" applyBorder="1" applyAlignment="1">
      <alignment wrapText="1"/>
    </xf>
    <xf numFmtId="0" fontId="0" fillId="2" borderId="7" xfId="0" applyFill="1" applyBorder="1" applyAlignment="1">
      <alignment wrapText="1"/>
    </xf>
    <xf numFmtId="0" fontId="3" fillId="3" borderId="7" xfId="0" applyFont="1" applyFill="1" applyBorder="1" applyAlignment="1">
      <alignment wrapText="1"/>
    </xf>
    <xf numFmtId="164" fontId="0" fillId="3" borderId="7" xfId="0" applyNumberFormat="1" applyFill="1" applyBorder="1" applyAlignment="1">
      <alignment wrapText="1"/>
    </xf>
    <xf numFmtId="0" fontId="3" fillId="4" borderId="7" xfId="0" applyFont="1" applyFill="1" applyBorder="1" applyAlignment="1">
      <alignment wrapText="1"/>
    </xf>
    <xf numFmtId="164" fontId="3" fillId="4" borderId="7" xfId="0" applyNumberFormat="1" applyFont="1" applyFill="1" applyBorder="1" applyAlignment="1">
      <alignment wrapText="1"/>
    </xf>
    <xf numFmtId="0" fontId="3" fillId="5" borderId="7" xfId="0" applyFont="1" applyFill="1" applyBorder="1" applyAlignment="1">
      <alignment wrapText="1"/>
    </xf>
    <xf numFmtId="164" fontId="0" fillId="5" borderId="7" xfId="0" applyNumberFormat="1" applyFill="1" applyBorder="1" applyAlignment="1">
      <alignment wrapText="1"/>
    </xf>
    <xf numFmtId="164" fontId="0" fillId="2" borderId="7" xfId="0" applyNumberFormat="1" applyFill="1" applyBorder="1" applyAlignment="1">
      <alignment wrapText="1"/>
    </xf>
    <xf numFmtId="0" fontId="0" fillId="0" borderId="8" xfId="0" applyBorder="1"/>
    <xf numFmtId="0" fontId="0" fillId="2" borderId="7" xfId="0" applyFill="1" applyBorder="1"/>
    <xf numFmtId="0" fontId="0" fillId="3" borderId="7" xfId="0" applyFill="1" applyBorder="1"/>
    <xf numFmtId="0" fontId="0" fillId="4" borderId="7" xfId="0" applyFill="1" applyBorder="1"/>
    <xf numFmtId="0" fontId="0" fillId="5" borderId="7" xfId="0" applyFill="1" applyBorder="1"/>
    <xf numFmtId="0" fontId="0" fillId="0" borderId="9" xfId="0" applyBorder="1"/>
    <xf numFmtId="164" fontId="0" fillId="3" borderId="7" xfId="0" applyNumberFormat="1" applyFill="1" applyBorder="1"/>
    <xf numFmtId="164" fontId="0" fillId="4" borderId="7" xfId="0" applyNumberFormat="1" applyFill="1" applyBorder="1"/>
    <xf numFmtId="164" fontId="0" fillId="5" borderId="7" xfId="0" applyNumberFormat="1" applyFill="1" applyBorder="1"/>
    <xf numFmtId="164" fontId="0" fillId="2" borderId="7" xfId="0" applyNumberFormat="1" applyFill="1" applyBorder="1"/>
    <xf numFmtId="0" fontId="0" fillId="0" borderId="7" xfId="0" applyBorder="1"/>
    <xf numFmtId="164" fontId="0" fillId="0" borderId="7" xfId="0" applyNumberFormat="1" applyBorder="1"/>
    <xf numFmtId="0" fontId="0" fillId="0" borderId="1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3" xfId="0" applyBorder="1" applyAlignment="1"/>
    <xf numFmtId="0" fontId="0" fillId="0" borderId="4" xfId="0" applyBorder="1" applyAlignment="1"/>
    <xf numFmtId="0" fontId="0" fillId="2" borderId="2" xfId="0" applyFill="1" applyBorder="1" applyAlignment="1">
      <alignment horizontal="center" wrapText="1"/>
    </xf>
    <xf numFmtId="0" fontId="0" fillId="2" borderId="4" xfId="0" applyFill="1" applyBorder="1" applyAlignment="1">
      <alignment horizontal="center" wrapText="1"/>
    </xf>
    <xf numFmtId="0" fontId="0" fillId="3" borderId="2" xfId="0" applyFill="1" applyBorder="1" applyAlignment="1">
      <alignment horizontal="center" wrapText="1"/>
    </xf>
    <xf numFmtId="0" fontId="0" fillId="3" borderId="4" xfId="0" applyFill="1" applyBorder="1" applyAlignment="1">
      <alignment horizontal="center" wrapText="1"/>
    </xf>
    <xf numFmtId="0" fontId="0" fillId="4" borderId="2" xfId="0" applyFill="1" applyBorder="1" applyAlignment="1">
      <alignment horizontal="center" wrapText="1"/>
    </xf>
    <xf numFmtId="0" fontId="0" fillId="4" borderId="4" xfId="0" applyFill="1" applyBorder="1" applyAlignment="1">
      <alignment horizontal="center" wrapText="1"/>
    </xf>
    <xf numFmtId="0" fontId="0" fillId="5" borderId="2" xfId="0" applyFill="1" applyBorder="1" applyAlignment="1">
      <alignment horizontal="center" wrapText="1"/>
    </xf>
    <xf numFmtId="0" fontId="0" fillId="5" borderId="4" xfId="0" applyFill="1" applyBorder="1" applyAlignment="1">
      <alignment horizontal="center" wrapText="1"/>
    </xf>
    <xf numFmtId="0" fontId="4" fillId="0" borderId="0" xfId="0" applyFon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00"/>
      <color rgb="FF0000FF"/>
      <color rgb="FF16A50B"/>
      <color rgb="FF25B61A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title>
      <c:tx>
        <c:rich>
          <a:bodyPr/>
          <a:lstStyle/>
          <a:p>
            <a:pPr>
              <a:defRPr/>
            </a:pPr>
            <a:r>
              <a:rPr lang="ru-RU"/>
              <a:t>Общий итог октябрь 2013 г.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'Октябрь 2013'!$B$88</c:f>
              <c:strCache>
                <c:ptCount val="1"/>
                <c:pt idx="0">
                  <c:v>Общий итог</c:v>
                </c:pt>
              </c:strCache>
            </c:strRef>
          </c:tx>
          <c:dPt>
            <c:idx val="0"/>
            <c:spPr>
              <a:solidFill>
                <a:srgbClr val="16A50B"/>
              </a:solidFill>
            </c:spPr>
          </c:dPt>
          <c:dPt>
            <c:idx val="1"/>
            <c:spPr>
              <a:solidFill>
                <a:srgbClr val="0000FF"/>
              </a:solidFill>
            </c:spPr>
          </c:dPt>
          <c:dPt>
            <c:idx val="2"/>
            <c:spPr>
              <a:solidFill>
                <a:srgbClr val="FFFF00"/>
              </a:solidFill>
            </c:spPr>
          </c:dPt>
          <c:dPt>
            <c:idx val="3"/>
            <c:spPr>
              <a:solidFill>
                <a:srgbClr val="FF0000"/>
              </a:solidFill>
            </c:spPr>
          </c:dPt>
          <c:dLbls>
            <c:dLbl>
              <c:idx val="1"/>
              <c:layout/>
              <c:showVal val="1"/>
            </c:dLbl>
            <c:dLbl>
              <c:idx val="2"/>
              <c:layout/>
              <c:showVal val="1"/>
            </c:dLbl>
            <c:dLbl>
              <c:idx val="3"/>
              <c:layout/>
              <c:showVal val="1"/>
            </c:dLbl>
            <c:delete val="1"/>
          </c:dLbls>
          <c:cat>
            <c:multiLvlStrRef>
              <c:f>'Октябрь 2013'!$C$86:$F$87</c:f>
              <c:multiLvlStrCache>
                <c:ptCount val="4"/>
                <c:lvl>
                  <c:pt idx="0">
                    <c:v>%</c:v>
                  </c:pt>
                  <c:pt idx="1">
                    <c:v>%</c:v>
                  </c:pt>
                  <c:pt idx="2">
                    <c:v>%</c:v>
                  </c:pt>
                  <c:pt idx="3">
                    <c:v>%</c:v>
                  </c:pt>
                </c:lvl>
                <c:lvl>
                  <c:pt idx="0">
                    <c:v>В</c:v>
                  </c:pt>
                  <c:pt idx="1">
                    <c:v>СВ</c:v>
                  </c:pt>
                  <c:pt idx="2">
                    <c:v>ОКНР</c:v>
                  </c:pt>
                  <c:pt idx="3">
                    <c:v>БКНР</c:v>
                  </c:pt>
                </c:lvl>
              </c:multiLvlStrCache>
            </c:multiLvlStrRef>
          </c:cat>
          <c:val>
            <c:numRef>
              <c:f>'Октябрь 2013'!$C$88:$F$88</c:f>
              <c:numCache>
                <c:formatCode>0.0</c:formatCode>
                <c:ptCount val="4"/>
                <c:pt idx="0">
                  <c:v>0</c:v>
                </c:pt>
                <c:pt idx="1">
                  <c:v>29.801717836257307</c:v>
                </c:pt>
                <c:pt idx="2">
                  <c:v>35.910087719298247</c:v>
                </c:pt>
                <c:pt idx="3">
                  <c:v>40.538194444444443</c:v>
                </c:pt>
              </c:numCache>
            </c:numRef>
          </c:val>
        </c:ser>
        <c:firstSliceAng val="0"/>
      </c:pieChart>
    </c:plotArea>
    <c:legend>
      <c:legendPos val="r"/>
      <c:layout/>
    </c:legend>
    <c:plotVisOnly val="1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/>
      <c:bar3DChart>
        <c:barDir val="col"/>
        <c:grouping val="clustered"/>
        <c:ser>
          <c:idx val="2"/>
          <c:order val="0"/>
          <c:tx>
            <c:v>В</c:v>
          </c:tx>
          <c:spPr>
            <a:solidFill>
              <a:srgbClr val="16A50B"/>
            </a:solidFill>
          </c:spPr>
          <c:cat>
            <c:strRef>
              <c:f>'Октябрь 2013'!$B$11:$B$18</c:f>
              <c:strCache>
                <c:ptCount val="8"/>
                <c:pt idx="0">
                  <c:v>Физически развитый, овладевший основными культурно-гигиеническими навыками.</c:v>
                </c:pt>
                <c:pt idx="1">
                  <c:v>Любознательный, Активный</c:v>
                </c:pt>
                <c:pt idx="2">
                  <c:v>Эмоционально отзывчивый.</c:v>
                </c:pt>
                <c:pt idx="3">
                  <c:v>Овладевший средствами общения и способами взаимодействия с взрослыми и сверстниками.</c:v>
                </c:pt>
                <c:pt idx="4">
                  <c:v>Способный управлять своим поведением и планировать свои действия на основе первичных ценностных представлений, соблюдающий элементарные общепринятые нормы и правила поведения.</c:v>
                </c:pt>
                <c:pt idx="5">
                  <c:v>Способный решать интеллектуальные и личностные задачи.</c:v>
                </c:pt>
                <c:pt idx="6">
                  <c:v>Имеющий первичные представления о себе, семье, обществе (ближайшем социуме), государстве (стране), мире и природе.</c:v>
                </c:pt>
                <c:pt idx="7">
                  <c:v>Овладевший необходимыми умениями и навыками</c:v>
                </c:pt>
              </c:strCache>
            </c:strRef>
          </c:cat>
          <c:val>
            <c:numRef>
              <c:f>'Октябрь 2013'!$E$11:$E$18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</c:ser>
        <c:ser>
          <c:idx val="4"/>
          <c:order val="1"/>
          <c:tx>
            <c:v>СВ</c:v>
          </c:tx>
          <c:spPr>
            <a:solidFill>
              <a:srgbClr val="0000FF"/>
            </a:solidFill>
          </c:spPr>
          <c:cat>
            <c:strRef>
              <c:f>'Октябрь 2013'!$B$11:$B$18</c:f>
              <c:strCache>
                <c:ptCount val="8"/>
                <c:pt idx="0">
                  <c:v>Физически развитый, овладевший основными культурно-гигиеническими навыками.</c:v>
                </c:pt>
                <c:pt idx="1">
                  <c:v>Любознательный, Активный</c:v>
                </c:pt>
                <c:pt idx="2">
                  <c:v>Эмоционально отзывчивый.</c:v>
                </c:pt>
                <c:pt idx="3">
                  <c:v>Овладевший средствами общения и способами взаимодействия с взрослыми и сверстниками.</c:v>
                </c:pt>
                <c:pt idx="4">
                  <c:v>Способный управлять своим поведением и планировать свои действия на основе первичных ценностных представлений, соблюдающий элементарные общепринятые нормы и правила поведения.</c:v>
                </c:pt>
                <c:pt idx="5">
                  <c:v>Способный решать интеллектуальные и личностные задачи.</c:v>
                </c:pt>
                <c:pt idx="6">
                  <c:v>Имеющий первичные представления о себе, семье, обществе (ближайшем социуме), государстве (стране), мире и природе.</c:v>
                </c:pt>
                <c:pt idx="7">
                  <c:v>Овладевший необходимыми умениями и навыками</c:v>
                </c:pt>
              </c:strCache>
            </c:strRef>
          </c:cat>
          <c:val>
            <c:numRef>
              <c:f>'Октябрь 2013'!$G$11:$G$18</c:f>
              <c:numCache>
                <c:formatCode>0.0</c:formatCode>
                <c:ptCount val="8"/>
                <c:pt idx="0">
                  <c:v>26.315789473684209</c:v>
                </c:pt>
                <c:pt idx="1">
                  <c:v>21.05263157894737</c:v>
                </c:pt>
                <c:pt idx="2">
                  <c:v>42.10526315789474</c:v>
                </c:pt>
                <c:pt idx="3">
                  <c:v>26.315789473684209</c:v>
                </c:pt>
                <c:pt idx="4">
                  <c:v>31.578947368421051</c:v>
                </c:pt>
                <c:pt idx="5">
                  <c:v>26.315789473684209</c:v>
                </c:pt>
                <c:pt idx="6">
                  <c:v>21.05263157894737</c:v>
                </c:pt>
                <c:pt idx="7">
                  <c:v>31.578947368421051</c:v>
                </c:pt>
              </c:numCache>
            </c:numRef>
          </c:val>
        </c:ser>
        <c:ser>
          <c:idx val="6"/>
          <c:order val="2"/>
          <c:tx>
            <c:v>ОКНР</c:v>
          </c:tx>
          <c:spPr>
            <a:solidFill>
              <a:srgbClr val="FFFF00"/>
            </a:solidFill>
          </c:spPr>
          <c:cat>
            <c:strRef>
              <c:f>'Октябрь 2013'!$B$11:$B$18</c:f>
              <c:strCache>
                <c:ptCount val="8"/>
                <c:pt idx="0">
                  <c:v>Физически развитый, овладевший основными культурно-гигиеническими навыками.</c:v>
                </c:pt>
                <c:pt idx="1">
                  <c:v>Любознательный, Активный</c:v>
                </c:pt>
                <c:pt idx="2">
                  <c:v>Эмоционально отзывчивый.</c:v>
                </c:pt>
                <c:pt idx="3">
                  <c:v>Овладевший средствами общения и способами взаимодействия с взрослыми и сверстниками.</c:v>
                </c:pt>
                <c:pt idx="4">
                  <c:v>Способный управлять своим поведением и планировать свои действия на основе первичных ценностных представлений, соблюдающий элементарные общепринятые нормы и правила поведения.</c:v>
                </c:pt>
                <c:pt idx="5">
                  <c:v>Способный решать интеллектуальные и личностные задачи.</c:v>
                </c:pt>
                <c:pt idx="6">
                  <c:v>Имеющий первичные представления о себе, семье, обществе (ближайшем социуме), государстве (стране), мире и природе.</c:v>
                </c:pt>
                <c:pt idx="7">
                  <c:v>Овладевший необходимыми умениями и навыками</c:v>
                </c:pt>
              </c:strCache>
            </c:strRef>
          </c:cat>
          <c:val>
            <c:numRef>
              <c:f>'Октябрь 2013'!$I$11:$I$18</c:f>
              <c:numCache>
                <c:formatCode>0.0</c:formatCode>
                <c:ptCount val="8"/>
                <c:pt idx="0">
                  <c:v>31.578947368421051</c:v>
                </c:pt>
                <c:pt idx="1">
                  <c:v>36.842105263157897</c:v>
                </c:pt>
                <c:pt idx="2">
                  <c:v>26.315789473684209</c:v>
                </c:pt>
                <c:pt idx="3">
                  <c:v>31.578947368421051</c:v>
                </c:pt>
                <c:pt idx="4">
                  <c:v>31.578947368421051</c:v>
                </c:pt>
                <c:pt idx="5">
                  <c:v>42.10526315789474</c:v>
                </c:pt>
                <c:pt idx="6">
                  <c:v>42.10526315789474</c:v>
                </c:pt>
                <c:pt idx="7">
                  <c:v>31.578947368421051</c:v>
                </c:pt>
              </c:numCache>
            </c:numRef>
          </c:val>
        </c:ser>
        <c:ser>
          <c:idx val="8"/>
          <c:order val="3"/>
          <c:tx>
            <c:v>БКНР</c:v>
          </c:tx>
          <c:spPr>
            <a:solidFill>
              <a:srgbClr val="FF0000"/>
            </a:solidFill>
          </c:spPr>
          <c:cat>
            <c:strRef>
              <c:f>'Октябрь 2013'!$B$11:$B$18</c:f>
              <c:strCache>
                <c:ptCount val="8"/>
                <c:pt idx="0">
                  <c:v>Физически развитый, овладевший основными культурно-гигиеническими навыками.</c:v>
                </c:pt>
                <c:pt idx="1">
                  <c:v>Любознательный, Активный</c:v>
                </c:pt>
                <c:pt idx="2">
                  <c:v>Эмоционально отзывчивый.</c:v>
                </c:pt>
                <c:pt idx="3">
                  <c:v>Овладевший средствами общения и способами взаимодействия с взрослыми и сверстниками.</c:v>
                </c:pt>
                <c:pt idx="4">
                  <c:v>Способный управлять своим поведением и планировать свои действия на основе первичных ценностных представлений, соблюдающий элементарные общепринятые нормы и правила поведения.</c:v>
                </c:pt>
                <c:pt idx="5">
                  <c:v>Способный решать интеллектуальные и личностные задачи.</c:v>
                </c:pt>
                <c:pt idx="6">
                  <c:v>Имеющий первичные представления о себе, семье, обществе (ближайшем социуме), государстве (стране), мире и природе.</c:v>
                </c:pt>
                <c:pt idx="7">
                  <c:v>Овладевший необходимыми умениями и навыками</c:v>
                </c:pt>
              </c:strCache>
            </c:strRef>
          </c:cat>
          <c:val>
            <c:numRef>
              <c:f>'Октябрь 2013'!$K$11:$K$18</c:f>
              <c:numCache>
                <c:formatCode>0.0</c:formatCode>
                <c:ptCount val="8"/>
                <c:pt idx="0">
                  <c:v>42.10526315789474</c:v>
                </c:pt>
                <c:pt idx="1">
                  <c:v>42.10526315789474</c:v>
                </c:pt>
                <c:pt idx="2">
                  <c:v>31.578947368421051</c:v>
                </c:pt>
                <c:pt idx="3">
                  <c:v>42.10526315789474</c:v>
                </c:pt>
                <c:pt idx="4">
                  <c:v>36.842105263157897</c:v>
                </c:pt>
                <c:pt idx="5">
                  <c:v>31.578947368421051</c:v>
                </c:pt>
                <c:pt idx="6">
                  <c:v>36.842105263157897</c:v>
                </c:pt>
                <c:pt idx="7">
                  <c:v>36.842105263157897</c:v>
                </c:pt>
              </c:numCache>
            </c:numRef>
          </c:val>
        </c:ser>
        <c:shape val="box"/>
        <c:axId val="62102912"/>
        <c:axId val="62564992"/>
        <c:axId val="0"/>
      </c:bar3DChart>
      <c:catAx>
        <c:axId val="62102912"/>
        <c:scaling>
          <c:orientation val="minMax"/>
        </c:scaling>
        <c:axPos val="b"/>
        <c:tickLblPos val="nextTo"/>
        <c:crossAx val="62564992"/>
        <c:crosses val="autoZero"/>
        <c:auto val="1"/>
        <c:lblAlgn val="ctr"/>
        <c:lblOffset val="100"/>
      </c:catAx>
      <c:valAx>
        <c:axId val="62564992"/>
        <c:scaling>
          <c:orientation val="minMax"/>
        </c:scaling>
        <c:axPos val="l"/>
        <c:majorGridlines/>
        <c:numFmt formatCode="General" sourceLinked="1"/>
        <c:tickLblPos val="nextTo"/>
        <c:crossAx val="6210291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/>
      <c:bar3DChart>
        <c:barDir val="col"/>
        <c:grouping val="clustered"/>
        <c:ser>
          <c:idx val="2"/>
          <c:order val="0"/>
          <c:tx>
            <c:v>В</c:v>
          </c:tx>
          <c:spPr>
            <a:solidFill>
              <a:srgbClr val="25B61A"/>
            </a:solidFill>
          </c:spPr>
          <c:cat>
            <c:strRef>
              <c:f>'Октябрь 2013'!$B$51:$B$58</c:f>
              <c:strCache>
                <c:ptCount val="8"/>
                <c:pt idx="0">
                  <c:v>Физически развитый, овладевший основными культурно-гигиеническими навыками.</c:v>
                </c:pt>
                <c:pt idx="1">
                  <c:v>Любознательный, Активный</c:v>
                </c:pt>
                <c:pt idx="2">
                  <c:v>Эмоционально отзывчивый.</c:v>
                </c:pt>
                <c:pt idx="3">
                  <c:v>Овладевший средствами общения и способами взаимодействия с взрослыми и сверстниками.</c:v>
                </c:pt>
                <c:pt idx="4">
                  <c:v>Способный управлять своим поведением и планировать свои действия на основе первичных ценностных представлений, соблюдающий элементарные общепринятые нормы и правила поведения.</c:v>
                </c:pt>
                <c:pt idx="5">
                  <c:v>Способный решать интеллектуальные и личностные задачи.</c:v>
                </c:pt>
                <c:pt idx="6">
                  <c:v>Имеющий первичные представления о себе, семье, обществе (ближайшем социуме), государстве (стране), мире и природе.</c:v>
                </c:pt>
                <c:pt idx="7">
                  <c:v>Овладевший необходимыми умениями и навыками</c:v>
                </c:pt>
              </c:strCache>
            </c:strRef>
          </c:cat>
          <c:val>
            <c:numRef>
              <c:f>'Октябрь 2013'!$E$51:$E$58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</c:ser>
        <c:ser>
          <c:idx val="4"/>
          <c:order val="1"/>
          <c:tx>
            <c:v>СВ</c:v>
          </c:tx>
          <c:spPr>
            <a:solidFill>
              <a:srgbClr val="0000FF"/>
            </a:solidFill>
          </c:spPr>
          <c:cat>
            <c:strRef>
              <c:f>'Октябрь 2013'!$B$51:$B$58</c:f>
              <c:strCache>
                <c:ptCount val="8"/>
                <c:pt idx="0">
                  <c:v>Физически развитый, овладевший основными культурно-гигиеническими навыками.</c:v>
                </c:pt>
                <c:pt idx="1">
                  <c:v>Любознательный, Активный</c:v>
                </c:pt>
                <c:pt idx="2">
                  <c:v>Эмоционально отзывчивый.</c:v>
                </c:pt>
                <c:pt idx="3">
                  <c:v>Овладевший средствами общения и способами взаимодействия с взрослыми и сверстниками.</c:v>
                </c:pt>
                <c:pt idx="4">
                  <c:v>Способный управлять своим поведением и планировать свои действия на основе первичных ценностных представлений, соблюдающий элементарные общепринятые нормы и правила поведения.</c:v>
                </c:pt>
                <c:pt idx="5">
                  <c:v>Способный решать интеллектуальные и личностные задачи.</c:v>
                </c:pt>
                <c:pt idx="6">
                  <c:v>Имеющий первичные представления о себе, семье, обществе (ближайшем социуме), государстве (стране), мире и природе.</c:v>
                </c:pt>
                <c:pt idx="7">
                  <c:v>Овладевший необходимыми умениями и навыками</c:v>
                </c:pt>
              </c:strCache>
            </c:strRef>
          </c:cat>
          <c:val>
            <c:numRef>
              <c:f>'Октябрь 2013'!$G$51:$G$58</c:f>
              <c:numCache>
                <c:formatCode>0.0</c:formatCode>
                <c:ptCount val="8"/>
                <c:pt idx="0">
                  <c:v>22.222222222222221</c:v>
                </c:pt>
                <c:pt idx="1">
                  <c:v>22.222222222222221</c:v>
                </c:pt>
                <c:pt idx="2">
                  <c:v>38.888888888888886</c:v>
                </c:pt>
                <c:pt idx="3">
                  <c:v>22.222222222222221</c:v>
                </c:pt>
                <c:pt idx="4">
                  <c:v>27.777777777777779</c:v>
                </c:pt>
                <c:pt idx="5">
                  <c:v>27.777777777777779</c:v>
                </c:pt>
                <c:pt idx="6">
                  <c:v>22.222222222222221</c:v>
                </c:pt>
                <c:pt idx="7">
                  <c:v>38.888888888888886</c:v>
                </c:pt>
              </c:numCache>
            </c:numRef>
          </c:val>
        </c:ser>
        <c:ser>
          <c:idx val="6"/>
          <c:order val="2"/>
          <c:tx>
            <c:v>ОКНР</c:v>
          </c:tx>
          <c:spPr>
            <a:solidFill>
              <a:srgbClr val="FFFF00"/>
            </a:solidFill>
          </c:spPr>
          <c:cat>
            <c:strRef>
              <c:f>'Октябрь 2013'!$B$51:$B$58</c:f>
              <c:strCache>
                <c:ptCount val="8"/>
                <c:pt idx="0">
                  <c:v>Физически развитый, овладевший основными культурно-гигиеническими навыками.</c:v>
                </c:pt>
                <c:pt idx="1">
                  <c:v>Любознательный, Активный</c:v>
                </c:pt>
                <c:pt idx="2">
                  <c:v>Эмоционально отзывчивый.</c:v>
                </c:pt>
                <c:pt idx="3">
                  <c:v>Овладевший средствами общения и способами взаимодействия с взрослыми и сверстниками.</c:v>
                </c:pt>
                <c:pt idx="4">
                  <c:v>Способный управлять своим поведением и планировать свои действия на основе первичных ценностных представлений, соблюдающий элементарные общепринятые нормы и правила поведения.</c:v>
                </c:pt>
                <c:pt idx="5">
                  <c:v>Способный решать интеллектуальные и личностные задачи.</c:v>
                </c:pt>
                <c:pt idx="6">
                  <c:v>Имеющий первичные представления о себе, семье, обществе (ближайшем социуме), государстве (стране), мире и природе.</c:v>
                </c:pt>
                <c:pt idx="7">
                  <c:v>Овладевший необходимыми умениями и навыками</c:v>
                </c:pt>
              </c:strCache>
            </c:strRef>
          </c:cat>
          <c:val>
            <c:numRef>
              <c:f>'Октябрь 2013'!$I$51:$I$58</c:f>
              <c:numCache>
                <c:formatCode>0.0</c:formatCode>
                <c:ptCount val="8"/>
                <c:pt idx="0">
                  <c:v>27.777777777777779</c:v>
                </c:pt>
                <c:pt idx="1">
                  <c:v>33.333333333333336</c:v>
                </c:pt>
                <c:pt idx="2">
                  <c:v>27.777777777777779</c:v>
                </c:pt>
                <c:pt idx="3">
                  <c:v>33.333333333333336</c:v>
                </c:pt>
                <c:pt idx="4">
                  <c:v>33.333333333333336</c:v>
                </c:pt>
                <c:pt idx="5">
                  <c:v>38.888888888888886</c:v>
                </c:pt>
                <c:pt idx="6">
                  <c:v>44.444444444444443</c:v>
                </c:pt>
                <c:pt idx="7">
                  <c:v>27.777777777777779</c:v>
                </c:pt>
              </c:numCache>
            </c:numRef>
          </c:val>
        </c:ser>
        <c:ser>
          <c:idx val="8"/>
          <c:order val="3"/>
          <c:tx>
            <c:v>БКНР</c:v>
          </c:tx>
          <c:spPr>
            <a:solidFill>
              <a:srgbClr val="FF0000"/>
            </a:solidFill>
          </c:spPr>
          <c:cat>
            <c:strRef>
              <c:f>'Октябрь 2013'!$B$51:$B$58</c:f>
              <c:strCache>
                <c:ptCount val="8"/>
                <c:pt idx="0">
                  <c:v>Физически развитый, овладевший основными культурно-гигиеническими навыками.</c:v>
                </c:pt>
                <c:pt idx="1">
                  <c:v>Любознательный, Активный</c:v>
                </c:pt>
                <c:pt idx="2">
                  <c:v>Эмоционально отзывчивый.</c:v>
                </c:pt>
                <c:pt idx="3">
                  <c:v>Овладевший средствами общения и способами взаимодействия с взрослыми и сверстниками.</c:v>
                </c:pt>
                <c:pt idx="4">
                  <c:v>Способный управлять своим поведением и планировать свои действия на основе первичных ценностных представлений, соблюдающий элементарные общепринятые нормы и правила поведения.</c:v>
                </c:pt>
                <c:pt idx="5">
                  <c:v>Способный решать интеллектуальные и личностные задачи.</c:v>
                </c:pt>
                <c:pt idx="6">
                  <c:v>Имеющий первичные представления о себе, семье, обществе (ближайшем социуме), государстве (стране), мире и природе.</c:v>
                </c:pt>
                <c:pt idx="7">
                  <c:v>Овладевший необходимыми умениями и навыками</c:v>
                </c:pt>
              </c:strCache>
            </c:strRef>
          </c:cat>
          <c:val>
            <c:numRef>
              <c:f>'Октябрь 2013'!$K$51:$K$58</c:f>
              <c:numCache>
                <c:formatCode>0.0</c:formatCode>
                <c:ptCount val="8"/>
                <c:pt idx="0">
                  <c:v>50</c:v>
                </c:pt>
                <c:pt idx="1">
                  <c:v>44.444444444444443</c:v>
                </c:pt>
                <c:pt idx="2">
                  <c:v>33.333333333333336</c:v>
                </c:pt>
                <c:pt idx="3">
                  <c:v>44.444444444444443</c:v>
                </c:pt>
                <c:pt idx="4">
                  <c:v>38.888888888888886</c:v>
                </c:pt>
                <c:pt idx="5">
                  <c:v>33.333333333333336</c:v>
                </c:pt>
                <c:pt idx="6">
                  <c:v>33.333333333333336</c:v>
                </c:pt>
                <c:pt idx="7">
                  <c:v>33.333333333333336</c:v>
                </c:pt>
              </c:numCache>
            </c:numRef>
          </c:val>
        </c:ser>
        <c:shape val="box"/>
        <c:axId val="67745280"/>
        <c:axId val="67746816"/>
        <c:axId val="0"/>
      </c:bar3DChart>
      <c:catAx>
        <c:axId val="67745280"/>
        <c:scaling>
          <c:orientation val="minMax"/>
        </c:scaling>
        <c:axPos val="b"/>
        <c:tickLblPos val="nextTo"/>
        <c:crossAx val="67746816"/>
        <c:crosses val="autoZero"/>
        <c:auto val="1"/>
        <c:lblAlgn val="ctr"/>
        <c:lblOffset val="100"/>
      </c:catAx>
      <c:valAx>
        <c:axId val="67746816"/>
        <c:scaling>
          <c:orientation val="minMax"/>
        </c:scaling>
        <c:axPos val="l"/>
        <c:majorGridlines/>
        <c:numFmt formatCode="General" sourceLinked="1"/>
        <c:tickLblPos val="nextTo"/>
        <c:crossAx val="67745280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title>
      <c:tx>
        <c:rich>
          <a:bodyPr/>
          <a:lstStyle/>
          <a:p>
            <a:pPr>
              <a:defRPr/>
            </a:pPr>
            <a:r>
              <a:rPr lang="ru-RU"/>
              <a:t>Общий итог апель 2014 г.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'Апрель 2014'!$B$88</c:f>
              <c:strCache>
                <c:ptCount val="1"/>
                <c:pt idx="0">
                  <c:v>Общий итог</c:v>
                </c:pt>
              </c:strCache>
            </c:strRef>
          </c:tx>
          <c:dPt>
            <c:idx val="0"/>
            <c:spPr>
              <a:solidFill>
                <a:srgbClr val="16A50B"/>
              </a:solidFill>
            </c:spPr>
          </c:dPt>
          <c:dPt>
            <c:idx val="1"/>
            <c:spPr>
              <a:solidFill>
                <a:srgbClr val="0000FF"/>
              </a:solidFill>
            </c:spPr>
          </c:dPt>
          <c:dPt>
            <c:idx val="2"/>
            <c:spPr>
              <a:solidFill>
                <a:srgbClr val="FFFF00"/>
              </a:solidFill>
            </c:spPr>
          </c:dPt>
          <c:dPt>
            <c:idx val="3"/>
            <c:spPr>
              <a:solidFill>
                <a:srgbClr val="FF0000"/>
              </a:solidFill>
            </c:spPr>
          </c:dPt>
          <c:dLbls>
            <c:dLbl>
              <c:idx val="1"/>
              <c:layout/>
              <c:showVal val="1"/>
            </c:dLbl>
            <c:dLbl>
              <c:idx val="2"/>
              <c:layout/>
              <c:showVal val="1"/>
            </c:dLbl>
            <c:dLbl>
              <c:idx val="3"/>
              <c:layout/>
              <c:showVal val="1"/>
            </c:dLbl>
            <c:delete val="1"/>
          </c:dLbls>
          <c:cat>
            <c:multiLvlStrRef>
              <c:f>'Апрель 2014'!$C$86:$F$87</c:f>
              <c:multiLvlStrCache>
                <c:ptCount val="4"/>
                <c:lvl>
                  <c:pt idx="0">
                    <c:v>%</c:v>
                  </c:pt>
                  <c:pt idx="1">
                    <c:v>%</c:v>
                  </c:pt>
                  <c:pt idx="2">
                    <c:v>%</c:v>
                  </c:pt>
                  <c:pt idx="3">
                    <c:v>%</c:v>
                  </c:pt>
                </c:lvl>
                <c:lvl>
                  <c:pt idx="0">
                    <c:v>В</c:v>
                  </c:pt>
                  <c:pt idx="1">
                    <c:v>СВ</c:v>
                  </c:pt>
                  <c:pt idx="2">
                    <c:v>ОКНР</c:v>
                  </c:pt>
                  <c:pt idx="3">
                    <c:v>БКНР</c:v>
                  </c:pt>
                </c:lvl>
              </c:multiLvlStrCache>
            </c:multiLvlStrRef>
          </c:cat>
          <c:val>
            <c:numRef>
              <c:f>'Апрель 2014'!$C$88:$F$88</c:f>
              <c:numCache>
                <c:formatCode>0.0</c:formatCode>
                <c:ptCount val="4"/>
                <c:pt idx="0">
                  <c:v>5.7383040935672511</c:v>
                </c:pt>
                <c:pt idx="1">
                  <c:v>93.037280701754398</c:v>
                </c:pt>
                <c:pt idx="2">
                  <c:v>10.434941520467838</c:v>
                </c:pt>
                <c:pt idx="3">
                  <c:v>0</c:v>
                </c:pt>
              </c:numCache>
            </c:numRef>
          </c:val>
        </c:ser>
        <c:firstSliceAng val="0"/>
      </c:pieChart>
    </c:plotArea>
    <c:legend>
      <c:legendPos val="r"/>
      <c:layout/>
    </c:legend>
    <c:plotVisOnly val="1"/>
  </c:chart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/>
      <c:bar3DChart>
        <c:barDir val="col"/>
        <c:grouping val="clustered"/>
        <c:ser>
          <c:idx val="2"/>
          <c:order val="0"/>
          <c:tx>
            <c:v>В</c:v>
          </c:tx>
          <c:spPr>
            <a:solidFill>
              <a:srgbClr val="16A50B"/>
            </a:solidFill>
          </c:spPr>
          <c:cat>
            <c:strRef>
              <c:f>'Апрель 2014'!$B$51:$B$58</c:f>
              <c:strCache>
                <c:ptCount val="8"/>
                <c:pt idx="0">
                  <c:v>Физически развитый, овладевший основными культурно-гигиеническими навыками.</c:v>
                </c:pt>
                <c:pt idx="1">
                  <c:v>Любознательный, Активный</c:v>
                </c:pt>
                <c:pt idx="2">
                  <c:v>Эмоционально отзывчивый.</c:v>
                </c:pt>
                <c:pt idx="3">
                  <c:v>Овладевший средствами общения и способами взаимодействия с взрослыми и сверстниками.</c:v>
                </c:pt>
                <c:pt idx="4">
                  <c:v>Способный управлять своим поведением и планировать свои действия на основе первичных ценностных представлений, соблюдающий элементарные общепринятые нормы и правила поведения.</c:v>
                </c:pt>
                <c:pt idx="5">
                  <c:v>Способный решать интеллектуальные и личностные задачи.</c:v>
                </c:pt>
                <c:pt idx="6">
                  <c:v>Имеющий первичные представления о себе, семье, обществе (ближайшем социуме), государстве (стране), мире и природе.</c:v>
                </c:pt>
                <c:pt idx="7">
                  <c:v>Овладевший необходимыми умениями и навыками</c:v>
                </c:pt>
              </c:strCache>
            </c:strRef>
          </c:cat>
          <c:val>
            <c:numRef>
              <c:f>'Апрель 2014'!$E$51:$E$58</c:f>
              <c:numCache>
                <c:formatCode>0.0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16.666666666666668</c:v>
                </c:pt>
                <c:pt idx="3">
                  <c:v>0</c:v>
                </c:pt>
                <c:pt idx="4">
                  <c:v>5.5555555555555554</c:v>
                </c:pt>
                <c:pt idx="5">
                  <c:v>11.111111111111111</c:v>
                </c:pt>
                <c:pt idx="6">
                  <c:v>0</c:v>
                </c:pt>
                <c:pt idx="7">
                  <c:v>11.111111111111111</c:v>
                </c:pt>
              </c:numCache>
            </c:numRef>
          </c:val>
        </c:ser>
        <c:ser>
          <c:idx val="4"/>
          <c:order val="1"/>
          <c:tx>
            <c:v>СВ</c:v>
          </c:tx>
          <c:spPr>
            <a:solidFill>
              <a:srgbClr val="0000FF"/>
            </a:solidFill>
          </c:spPr>
          <c:cat>
            <c:strRef>
              <c:f>'Апрель 2014'!$B$51:$B$58</c:f>
              <c:strCache>
                <c:ptCount val="8"/>
                <c:pt idx="0">
                  <c:v>Физически развитый, овладевший основными культурно-гигиеническими навыками.</c:v>
                </c:pt>
                <c:pt idx="1">
                  <c:v>Любознательный, Активный</c:v>
                </c:pt>
                <c:pt idx="2">
                  <c:v>Эмоционально отзывчивый.</c:v>
                </c:pt>
                <c:pt idx="3">
                  <c:v>Овладевший средствами общения и способами взаимодействия с взрослыми и сверстниками.</c:v>
                </c:pt>
                <c:pt idx="4">
                  <c:v>Способный управлять своим поведением и планировать свои действия на основе первичных ценностных представлений, соблюдающий элементарные общепринятые нормы и правила поведения.</c:v>
                </c:pt>
                <c:pt idx="5">
                  <c:v>Способный решать интеллектуальные и личностные задачи.</c:v>
                </c:pt>
                <c:pt idx="6">
                  <c:v>Имеющий первичные представления о себе, семье, обществе (ближайшем социуме), государстве (стране), мире и природе.</c:v>
                </c:pt>
                <c:pt idx="7">
                  <c:v>Овладевший необходимыми умениями и навыками</c:v>
                </c:pt>
              </c:strCache>
            </c:strRef>
          </c:cat>
          <c:val>
            <c:numRef>
              <c:f>'Апрель 2014'!$G$51:$G$58</c:f>
              <c:numCache>
                <c:formatCode>0.0</c:formatCode>
                <c:ptCount val="8"/>
                <c:pt idx="0">
                  <c:v>88.888888888888886</c:v>
                </c:pt>
                <c:pt idx="1">
                  <c:v>83.333333333333329</c:v>
                </c:pt>
                <c:pt idx="2">
                  <c:v>77.777777777777771</c:v>
                </c:pt>
                <c:pt idx="3">
                  <c:v>94.444444444444443</c:v>
                </c:pt>
                <c:pt idx="4">
                  <c:v>88.888888888888886</c:v>
                </c:pt>
                <c:pt idx="5">
                  <c:v>83.333333333333329</c:v>
                </c:pt>
                <c:pt idx="6">
                  <c:v>83.333333333333329</c:v>
                </c:pt>
                <c:pt idx="7">
                  <c:v>83.333333333333329</c:v>
                </c:pt>
              </c:numCache>
            </c:numRef>
          </c:val>
        </c:ser>
        <c:ser>
          <c:idx val="6"/>
          <c:order val="2"/>
          <c:tx>
            <c:v>ОКНР</c:v>
          </c:tx>
          <c:spPr>
            <a:solidFill>
              <a:srgbClr val="FFFF00"/>
            </a:solidFill>
          </c:spPr>
          <c:cat>
            <c:strRef>
              <c:f>'Апрель 2014'!$B$51:$B$58</c:f>
              <c:strCache>
                <c:ptCount val="8"/>
                <c:pt idx="0">
                  <c:v>Физически развитый, овладевший основными культурно-гигиеническими навыками.</c:v>
                </c:pt>
                <c:pt idx="1">
                  <c:v>Любознательный, Активный</c:v>
                </c:pt>
                <c:pt idx="2">
                  <c:v>Эмоционально отзывчивый.</c:v>
                </c:pt>
                <c:pt idx="3">
                  <c:v>Овладевший средствами общения и способами взаимодействия с взрослыми и сверстниками.</c:v>
                </c:pt>
                <c:pt idx="4">
                  <c:v>Способный управлять своим поведением и планировать свои действия на основе первичных ценностных представлений, соблюдающий элементарные общепринятые нормы и правила поведения.</c:v>
                </c:pt>
                <c:pt idx="5">
                  <c:v>Способный решать интеллектуальные и личностные задачи.</c:v>
                </c:pt>
                <c:pt idx="6">
                  <c:v>Имеющий первичные представления о себе, семье, обществе (ближайшем социуме), государстве (стране), мире и природе.</c:v>
                </c:pt>
                <c:pt idx="7">
                  <c:v>Овладевший необходимыми умениями и навыками</c:v>
                </c:pt>
              </c:strCache>
            </c:strRef>
          </c:cat>
          <c:val>
            <c:numRef>
              <c:f>'Апрель 2014'!$I$51:$I$58</c:f>
              <c:numCache>
                <c:formatCode>0.0</c:formatCode>
                <c:ptCount val="8"/>
                <c:pt idx="0">
                  <c:v>11.111111111111111</c:v>
                </c:pt>
                <c:pt idx="1">
                  <c:v>16.666666666666668</c:v>
                </c:pt>
                <c:pt idx="2">
                  <c:v>5.5555555555555554</c:v>
                </c:pt>
                <c:pt idx="3">
                  <c:v>5.5555555555555554</c:v>
                </c:pt>
                <c:pt idx="4">
                  <c:v>5.5555555555555554</c:v>
                </c:pt>
                <c:pt idx="5">
                  <c:v>5.5555555555555554</c:v>
                </c:pt>
                <c:pt idx="6">
                  <c:v>16.666666666666668</c:v>
                </c:pt>
                <c:pt idx="7">
                  <c:v>5.5555555555555554</c:v>
                </c:pt>
              </c:numCache>
            </c:numRef>
          </c:val>
        </c:ser>
        <c:ser>
          <c:idx val="8"/>
          <c:order val="3"/>
          <c:tx>
            <c:v>БКНР</c:v>
          </c:tx>
          <c:spPr>
            <a:solidFill>
              <a:srgbClr val="FF0000"/>
            </a:solidFill>
          </c:spPr>
          <c:cat>
            <c:strRef>
              <c:f>'Апрель 2014'!$B$51:$B$58</c:f>
              <c:strCache>
                <c:ptCount val="8"/>
                <c:pt idx="0">
                  <c:v>Физически развитый, овладевший основными культурно-гигиеническими навыками.</c:v>
                </c:pt>
                <c:pt idx="1">
                  <c:v>Любознательный, Активный</c:v>
                </c:pt>
                <c:pt idx="2">
                  <c:v>Эмоционально отзывчивый.</c:v>
                </c:pt>
                <c:pt idx="3">
                  <c:v>Овладевший средствами общения и способами взаимодействия с взрослыми и сверстниками.</c:v>
                </c:pt>
                <c:pt idx="4">
                  <c:v>Способный управлять своим поведением и планировать свои действия на основе первичных ценностных представлений, соблюдающий элементарные общепринятые нормы и правила поведения.</c:v>
                </c:pt>
                <c:pt idx="5">
                  <c:v>Способный решать интеллектуальные и личностные задачи.</c:v>
                </c:pt>
                <c:pt idx="6">
                  <c:v>Имеющий первичные представления о себе, семье, обществе (ближайшем социуме), государстве (стране), мире и природе.</c:v>
                </c:pt>
                <c:pt idx="7">
                  <c:v>Овладевший необходимыми умениями и навыками</c:v>
                </c:pt>
              </c:strCache>
            </c:strRef>
          </c:cat>
          <c:val>
            <c:numRef>
              <c:f>'Апрель 2014'!$K$51:$K$58</c:f>
              <c:numCache>
                <c:formatCode>0.0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</c:ser>
        <c:shape val="box"/>
        <c:axId val="136610944"/>
        <c:axId val="136626560"/>
        <c:axId val="0"/>
      </c:bar3DChart>
      <c:catAx>
        <c:axId val="136610944"/>
        <c:scaling>
          <c:orientation val="minMax"/>
        </c:scaling>
        <c:axPos val="b"/>
        <c:tickLblPos val="nextTo"/>
        <c:crossAx val="136626560"/>
        <c:crosses val="autoZero"/>
        <c:auto val="1"/>
        <c:lblAlgn val="ctr"/>
        <c:lblOffset val="100"/>
      </c:catAx>
      <c:valAx>
        <c:axId val="136626560"/>
        <c:scaling>
          <c:orientation val="minMax"/>
        </c:scaling>
        <c:axPos val="l"/>
        <c:majorGridlines/>
        <c:numFmt formatCode="0.0" sourceLinked="1"/>
        <c:tickLblPos val="nextTo"/>
        <c:crossAx val="136610944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/>
      <c:bar3DChart>
        <c:barDir val="col"/>
        <c:grouping val="clustered"/>
        <c:ser>
          <c:idx val="2"/>
          <c:order val="0"/>
          <c:tx>
            <c:v>В</c:v>
          </c:tx>
          <c:spPr>
            <a:solidFill>
              <a:srgbClr val="16A50B"/>
            </a:solidFill>
          </c:spPr>
          <c:cat>
            <c:strRef>
              <c:f>'Апрель 2014'!$B$51:$B$58</c:f>
              <c:strCache>
                <c:ptCount val="8"/>
                <c:pt idx="0">
                  <c:v>Физически развитый, овладевший основными культурно-гигиеническими навыками.</c:v>
                </c:pt>
                <c:pt idx="1">
                  <c:v>Любознательный, Активный</c:v>
                </c:pt>
                <c:pt idx="2">
                  <c:v>Эмоционально отзывчивый.</c:v>
                </c:pt>
                <c:pt idx="3">
                  <c:v>Овладевший средствами общения и способами взаимодействия с взрослыми и сверстниками.</c:v>
                </c:pt>
                <c:pt idx="4">
                  <c:v>Способный управлять своим поведением и планировать свои действия на основе первичных ценностных представлений, соблюдающий элементарные общепринятые нормы и правила поведения.</c:v>
                </c:pt>
                <c:pt idx="5">
                  <c:v>Способный решать интеллектуальные и личностные задачи.</c:v>
                </c:pt>
                <c:pt idx="6">
                  <c:v>Имеющий первичные представления о себе, семье, обществе (ближайшем социуме), государстве (стране), мире и природе.</c:v>
                </c:pt>
                <c:pt idx="7">
                  <c:v>Овладевший необходимыми умениями и навыками</c:v>
                </c:pt>
              </c:strCache>
            </c:strRef>
          </c:cat>
          <c:val>
            <c:numRef>
              <c:f>'Апрель 2014'!$E$51:$E$58</c:f>
              <c:numCache>
                <c:formatCode>0.0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16.666666666666668</c:v>
                </c:pt>
                <c:pt idx="3">
                  <c:v>0</c:v>
                </c:pt>
                <c:pt idx="4">
                  <c:v>5.5555555555555554</c:v>
                </c:pt>
                <c:pt idx="5">
                  <c:v>11.111111111111111</c:v>
                </c:pt>
                <c:pt idx="6">
                  <c:v>0</c:v>
                </c:pt>
                <c:pt idx="7">
                  <c:v>11.111111111111111</c:v>
                </c:pt>
              </c:numCache>
            </c:numRef>
          </c:val>
        </c:ser>
        <c:ser>
          <c:idx val="4"/>
          <c:order val="1"/>
          <c:tx>
            <c:v>СВ</c:v>
          </c:tx>
          <c:spPr>
            <a:solidFill>
              <a:srgbClr val="0000FF"/>
            </a:solidFill>
          </c:spPr>
          <c:cat>
            <c:strRef>
              <c:f>'Апрель 2014'!$B$51:$B$58</c:f>
              <c:strCache>
                <c:ptCount val="8"/>
                <c:pt idx="0">
                  <c:v>Физически развитый, овладевший основными культурно-гигиеническими навыками.</c:v>
                </c:pt>
                <c:pt idx="1">
                  <c:v>Любознательный, Активный</c:v>
                </c:pt>
                <c:pt idx="2">
                  <c:v>Эмоционально отзывчивый.</c:v>
                </c:pt>
                <c:pt idx="3">
                  <c:v>Овладевший средствами общения и способами взаимодействия с взрослыми и сверстниками.</c:v>
                </c:pt>
                <c:pt idx="4">
                  <c:v>Способный управлять своим поведением и планировать свои действия на основе первичных ценностных представлений, соблюдающий элементарные общепринятые нормы и правила поведения.</c:v>
                </c:pt>
                <c:pt idx="5">
                  <c:v>Способный решать интеллектуальные и личностные задачи.</c:v>
                </c:pt>
                <c:pt idx="6">
                  <c:v>Имеющий первичные представления о себе, семье, обществе (ближайшем социуме), государстве (стране), мире и природе.</c:v>
                </c:pt>
                <c:pt idx="7">
                  <c:v>Овладевший необходимыми умениями и навыками</c:v>
                </c:pt>
              </c:strCache>
            </c:strRef>
          </c:cat>
          <c:val>
            <c:numRef>
              <c:f>'Апрель 2014'!$G$51:$G$58</c:f>
              <c:numCache>
                <c:formatCode>0.0</c:formatCode>
                <c:ptCount val="8"/>
                <c:pt idx="0">
                  <c:v>88.888888888888886</c:v>
                </c:pt>
                <c:pt idx="1">
                  <c:v>83.333333333333329</c:v>
                </c:pt>
                <c:pt idx="2">
                  <c:v>77.777777777777771</c:v>
                </c:pt>
                <c:pt idx="3">
                  <c:v>94.444444444444443</c:v>
                </c:pt>
                <c:pt idx="4">
                  <c:v>88.888888888888886</c:v>
                </c:pt>
                <c:pt idx="5">
                  <c:v>83.333333333333329</c:v>
                </c:pt>
                <c:pt idx="6">
                  <c:v>83.333333333333329</c:v>
                </c:pt>
                <c:pt idx="7">
                  <c:v>83.333333333333329</c:v>
                </c:pt>
              </c:numCache>
            </c:numRef>
          </c:val>
        </c:ser>
        <c:ser>
          <c:idx val="6"/>
          <c:order val="2"/>
          <c:tx>
            <c:v>ОКНР</c:v>
          </c:tx>
          <c:spPr>
            <a:solidFill>
              <a:srgbClr val="FFFF00"/>
            </a:solidFill>
          </c:spPr>
          <c:cat>
            <c:strRef>
              <c:f>'Апрель 2014'!$B$51:$B$58</c:f>
              <c:strCache>
                <c:ptCount val="8"/>
                <c:pt idx="0">
                  <c:v>Физически развитый, овладевший основными культурно-гигиеническими навыками.</c:v>
                </c:pt>
                <c:pt idx="1">
                  <c:v>Любознательный, Активный</c:v>
                </c:pt>
                <c:pt idx="2">
                  <c:v>Эмоционально отзывчивый.</c:v>
                </c:pt>
                <c:pt idx="3">
                  <c:v>Овладевший средствами общения и способами взаимодействия с взрослыми и сверстниками.</c:v>
                </c:pt>
                <c:pt idx="4">
                  <c:v>Способный управлять своим поведением и планировать свои действия на основе первичных ценностных представлений, соблюдающий элементарные общепринятые нормы и правила поведения.</c:v>
                </c:pt>
                <c:pt idx="5">
                  <c:v>Способный решать интеллектуальные и личностные задачи.</c:v>
                </c:pt>
                <c:pt idx="6">
                  <c:v>Имеющий первичные представления о себе, семье, обществе (ближайшем социуме), государстве (стране), мире и природе.</c:v>
                </c:pt>
                <c:pt idx="7">
                  <c:v>Овладевший необходимыми умениями и навыками</c:v>
                </c:pt>
              </c:strCache>
            </c:strRef>
          </c:cat>
          <c:val>
            <c:numRef>
              <c:f>'Апрель 2014'!$I$51:$I$58</c:f>
              <c:numCache>
                <c:formatCode>0.0</c:formatCode>
                <c:ptCount val="8"/>
                <c:pt idx="0">
                  <c:v>11.111111111111111</c:v>
                </c:pt>
                <c:pt idx="1">
                  <c:v>16.666666666666668</c:v>
                </c:pt>
                <c:pt idx="2">
                  <c:v>5.5555555555555554</c:v>
                </c:pt>
                <c:pt idx="3">
                  <c:v>5.5555555555555554</c:v>
                </c:pt>
                <c:pt idx="4">
                  <c:v>5.5555555555555554</c:v>
                </c:pt>
                <c:pt idx="5">
                  <c:v>5.5555555555555554</c:v>
                </c:pt>
                <c:pt idx="6">
                  <c:v>16.666666666666668</c:v>
                </c:pt>
                <c:pt idx="7">
                  <c:v>5.5555555555555554</c:v>
                </c:pt>
              </c:numCache>
            </c:numRef>
          </c:val>
        </c:ser>
        <c:ser>
          <c:idx val="8"/>
          <c:order val="3"/>
          <c:tx>
            <c:v>БКНР</c:v>
          </c:tx>
          <c:spPr>
            <a:solidFill>
              <a:srgbClr val="FF0000"/>
            </a:solidFill>
          </c:spPr>
          <c:cat>
            <c:strRef>
              <c:f>'Апрель 2014'!$B$51:$B$58</c:f>
              <c:strCache>
                <c:ptCount val="8"/>
                <c:pt idx="0">
                  <c:v>Физически развитый, овладевший основными культурно-гигиеническими навыками.</c:v>
                </c:pt>
                <c:pt idx="1">
                  <c:v>Любознательный, Активный</c:v>
                </c:pt>
                <c:pt idx="2">
                  <c:v>Эмоционально отзывчивый.</c:v>
                </c:pt>
                <c:pt idx="3">
                  <c:v>Овладевший средствами общения и способами взаимодействия с взрослыми и сверстниками.</c:v>
                </c:pt>
                <c:pt idx="4">
                  <c:v>Способный управлять своим поведением и планировать свои действия на основе первичных ценностных представлений, соблюдающий элементарные общепринятые нормы и правила поведения.</c:v>
                </c:pt>
                <c:pt idx="5">
                  <c:v>Способный решать интеллектуальные и личностные задачи.</c:v>
                </c:pt>
                <c:pt idx="6">
                  <c:v>Имеющий первичные представления о себе, семье, обществе (ближайшем социуме), государстве (стране), мире и природе.</c:v>
                </c:pt>
                <c:pt idx="7">
                  <c:v>Овладевший необходимыми умениями и навыками</c:v>
                </c:pt>
              </c:strCache>
            </c:strRef>
          </c:cat>
          <c:val>
            <c:numRef>
              <c:f>'Апрель 2014'!$K$51:$K$58</c:f>
              <c:numCache>
                <c:formatCode>0.0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</c:ser>
        <c:shape val="box"/>
        <c:axId val="170008960"/>
        <c:axId val="170192896"/>
        <c:axId val="0"/>
      </c:bar3DChart>
      <c:catAx>
        <c:axId val="170008960"/>
        <c:scaling>
          <c:orientation val="minMax"/>
        </c:scaling>
        <c:axPos val="b"/>
        <c:tickLblPos val="nextTo"/>
        <c:crossAx val="170192896"/>
        <c:crosses val="autoZero"/>
        <c:auto val="1"/>
        <c:lblAlgn val="ctr"/>
        <c:lblOffset val="100"/>
      </c:catAx>
      <c:valAx>
        <c:axId val="170192896"/>
        <c:scaling>
          <c:orientation val="minMax"/>
        </c:scaling>
        <c:axPos val="l"/>
        <c:majorGridlines/>
        <c:numFmt formatCode="0.0" sourceLinked="1"/>
        <c:tickLblPos val="nextTo"/>
        <c:crossAx val="170008960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title>
      <c:tx>
        <c:rich>
          <a:bodyPr/>
          <a:lstStyle/>
          <a:p>
            <a:pPr>
              <a:defRPr/>
            </a:pPr>
            <a:r>
              <a:rPr lang="ru-RU"/>
              <a:t>Общий итог октябрь 2014 г.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'Октябрь 2014'!$B$89</c:f>
              <c:strCache>
                <c:ptCount val="1"/>
                <c:pt idx="0">
                  <c:v>Общий итог</c:v>
                </c:pt>
              </c:strCache>
            </c:strRef>
          </c:tx>
          <c:dPt>
            <c:idx val="0"/>
            <c:spPr>
              <a:solidFill>
                <a:srgbClr val="16A50B"/>
              </a:solidFill>
            </c:spPr>
          </c:dPt>
          <c:dPt>
            <c:idx val="1"/>
            <c:spPr>
              <a:solidFill>
                <a:srgbClr val="0000FF"/>
              </a:solidFill>
            </c:spPr>
          </c:dPt>
          <c:dPt>
            <c:idx val="2"/>
            <c:spPr>
              <a:solidFill>
                <a:srgbClr val="FFFF00"/>
              </a:solidFill>
            </c:spPr>
          </c:dPt>
          <c:dPt>
            <c:idx val="3"/>
            <c:spPr>
              <a:solidFill>
                <a:srgbClr val="FF0000"/>
              </a:solidFill>
            </c:spPr>
          </c:dPt>
          <c:dLbls>
            <c:dLbl>
              <c:idx val="1"/>
              <c:layout/>
              <c:showVal val="1"/>
            </c:dLbl>
            <c:dLbl>
              <c:idx val="2"/>
              <c:layout/>
              <c:showVal val="1"/>
            </c:dLbl>
            <c:dLbl>
              <c:idx val="3"/>
              <c:layout/>
              <c:showVal val="1"/>
            </c:dLbl>
            <c:delete val="1"/>
          </c:dLbls>
          <c:cat>
            <c:multiLvlStrRef>
              <c:f>'Октябрь 2014'!$C$87:$F$88</c:f>
              <c:multiLvlStrCache>
                <c:ptCount val="4"/>
                <c:lvl>
                  <c:pt idx="0">
                    <c:v>%</c:v>
                  </c:pt>
                  <c:pt idx="1">
                    <c:v>%</c:v>
                  </c:pt>
                  <c:pt idx="2">
                    <c:v>%</c:v>
                  </c:pt>
                  <c:pt idx="3">
                    <c:v>%</c:v>
                  </c:pt>
                </c:lvl>
                <c:lvl>
                  <c:pt idx="0">
                    <c:v>В</c:v>
                  </c:pt>
                  <c:pt idx="1">
                    <c:v>СВ</c:v>
                  </c:pt>
                  <c:pt idx="2">
                    <c:v>ОКНР</c:v>
                  </c:pt>
                  <c:pt idx="3">
                    <c:v>БКНР</c:v>
                  </c:pt>
                </c:lvl>
              </c:multiLvlStrCache>
            </c:multiLvlStrRef>
          </c:cat>
          <c:val>
            <c:numRef>
              <c:f>'Октябрь 2014'!$C$89:$F$89</c:f>
              <c:numCache>
                <c:formatCode>0.0</c:formatCode>
                <c:ptCount val="4"/>
                <c:pt idx="0">
                  <c:v>1.2020792722547109</c:v>
                </c:pt>
                <c:pt idx="1">
                  <c:v>88.953866146848611</c:v>
                </c:pt>
                <c:pt idx="2">
                  <c:v>4.4346978557504872</c:v>
                </c:pt>
                <c:pt idx="3">
                  <c:v>5.4093567251461998</c:v>
                </c:pt>
              </c:numCache>
            </c:numRef>
          </c:val>
        </c:ser>
        <c:firstSliceAng val="0"/>
      </c:pieChart>
    </c:plotArea>
    <c:legend>
      <c:legendPos val="r"/>
      <c:layout/>
    </c:legend>
    <c:plotVisOnly val="1"/>
  </c:chart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/>
      <c:bar3DChart>
        <c:barDir val="col"/>
        <c:grouping val="clustered"/>
        <c:ser>
          <c:idx val="2"/>
          <c:order val="0"/>
          <c:tx>
            <c:v>В</c:v>
          </c:tx>
          <c:spPr>
            <a:solidFill>
              <a:srgbClr val="25B61A"/>
            </a:solidFill>
          </c:spPr>
          <c:cat>
            <c:strRef>
              <c:f>'Октябрь 2014'!$B$53:$B$61</c:f>
              <c:strCache>
                <c:ptCount val="9"/>
                <c:pt idx="0">
                  <c:v>Физически развитый, овладевший основными культурно-гигиеническими навыками.</c:v>
                </c:pt>
                <c:pt idx="1">
                  <c:v>Любознательный, Активный</c:v>
                </c:pt>
                <c:pt idx="2">
                  <c:v>Эмоционально отзывчивый.</c:v>
                </c:pt>
                <c:pt idx="3">
                  <c:v>Овладевший средствами общения и способами взаимодействия с взрослыми и сверстниками.</c:v>
                </c:pt>
                <c:pt idx="4">
                  <c:v>Способный управлять своим поведением и планировать свои действия на основе первичных ценностных представлений, соблюдающий элементарные общепринятые нормы и правила поведения.</c:v>
                </c:pt>
                <c:pt idx="5">
                  <c:v>Способный решать интеллектуальные и личностные задачи.</c:v>
                </c:pt>
                <c:pt idx="6">
                  <c:v>Имеющий первичные представления о себе, семье, обществе (ближайшем социуме), государстве (стране), мире и природе.</c:v>
                </c:pt>
                <c:pt idx="7">
                  <c:v>Овладевший универсальными предпосылками учебной деятельности</c:v>
                </c:pt>
                <c:pt idx="8">
                  <c:v>Овладевший необходимыми умениями и навыками</c:v>
                </c:pt>
              </c:strCache>
            </c:strRef>
          </c:cat>
          <c:val>
            <c:numRef>
              <c:f>'Октябрь 2014'!$E$53:$E$61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0.0">
                  <c:v>11.111111111111111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 formatCode="0.0">
                  <c:v>0</c:v>
                </c:pt>
              </c:numCache>
            </c:numRef>
          </c:val>
        </c:ser>
        <c:ser>
          <c:idx val="4"/>
          <c:order val="1"/>
          <c:tx>
            <c:v>СВ</c:v>
          </c:tx>
          <c:spPr>
            <a:solidFill>
              <a:srgbClr val="0000FF"/>
            </a:solidFill>
          </c:spPr>
          <c:cat>
            <c:strRef>
              <c:f>'Октябрь 2014'!$B$53:$B$61</c:f>
              <c:strCache>
                <c:ptCount val="9"/>
                <c:pt idx="0">
                  <c:v>Физически развитый, овладевший основными культурно-гигиеническими навыками.</c:v>
                </c:pt>
                <c:pt idx="1">
                  <c:v>Любознательный, Активный</c:v>
                </c:pt>
                <c:pt idx="2">
                  <c:v>Эмоционально отзывчивый.</c:v>
                </c:pt>
                <c:pt idx="3">
                  <c:v>Овладевший средствами общения и способами взаимодействия с взрослыми и сверстниками.</c:v>
                </c:pt>
                <c:pt idx="4">
                  <c:v>Способный управлять своим поведением и планировать свои действия на основе первичных ценностных представлений, соблюдающий элементарные общепринятые нормы и правила поведения.</c:v>
                </c:pt>
                <c:pt idx="5">
                  <c:v>Способный решать интеллектуальные и личностные задачи.</c:v>
                </c:pt>
                <c:pt idx="6">
                  <c:v>Имеющий первичные представления о себе, семье, обществе (ближайшем социуме), государстве (стране), мире и природе.</c:v>
                </c:pt>
                <c:pt idx="7">
                  <c:v>Овладевший универсальными предпосылками учебной деятельности</c:v>
                </c:pt>
                <c:pt idx="8">
                  <c:v>Овладевший необходимыми умениями и навыками</c:v>
                </c:pt>
              </c:strCache>
            </c:strRef>
          </c:cat>
          <c:val>
            <c:numRef>
              <c:f>'Октябрь 2014'!$G$53:$G$61</c:f>
              <c:numCache>
                <c:formatCode>0.0</c:formatCode>
                <c:ptCount val="9"/>
                <c:pt idx="0">
                  <c:v>88.888888888888886</c:v>
                </c:pt>
                <c:pt idx="1">
                  <c:v>88.888888888888886</c:v>
                </c:pt>
                <c:pt idx="2">
                  <c:v>94.444444444444443</c:v>
                </c:pt>
                <c:pt idx="3">
                  <c:v>94.444444444444443</c:v>
                </c:pt>
                <c:pt idx="4">
                  <c:v>83.333333333333329</c:v>
                </c:pt>
                <c:pt idx="5">
                  <c:v>94.444444444444443</c:v>
                </c:pt>
                <c:pt idx="6">
                  <c:v>88.888888888888886</c:v>
                </c:pt>
                <c:pt idx="7">
                  <c:v>94.444444444444443</c:v>
                </c:pt>
                <c:pt idx="8">
                  <c:v>94.444444444444443</c:v>
                </c:pt>
              </c:numCache>
            </c:numRef>
          </c:val>
        </c:ser>
        <c:ser>
          <c:idx val="6"/>
          <c:order val="2"/>
          <c:tx>
            <c:v>ОКНР</c:v>
          </c:tx>
          <c:spPr>
            <a:solidFill>
              <a:srgbClr val="FFFF00"/>
            </a:solidFill>
          </c:spPr>
          <c:cat>
            <c:strRef>
              <c:f>'Октябрь 2014'!$B$53:$B$61</c:f>
              <c:strCache>
                <c:ptCount val="9"/>
                <c:pt idx="0">
                  <c:v>Физически развитый, овладевший основными культурно-гигиеническими навыками.</c:v>
                </c:pt>
                <c:pt idx="1">
                  <c:v>Любознательный, Активный</c:v>
                </c:pt>
                <c:pt idx="2">
                  <c:v>Эмоционально отзывчивый.</c:v>
                </c:pt>
                <c:pt idx="3">
                  <c:v>Овладевший средствами общения и способами взаимодействия с взрослыми и сверстниками.</c:v>
                </c:pt>
                <c:pt idx="4">
                  <c:v>Способный управлять своим поведением и планировать свои действия на основе первичных ценностных представлений, соблюдающий элементарные общепринятые нормы и правила поведения.</c:v>
                </c:pt>
                <c:pt idx="5">
                  <c:v>Способный решать интеллектуальные и личностные задачи.</c:v>
                </c:pt>
                <c:pt idx="6">
                  <c:v>Имеющий первичные представления о себе, семье, обществе (ближайшем социуме), государстве (стране), мире и природе.</c:v>
                </c:pt>
                <c:pt idx="7">
                  <c:v>Овладевший универсальными предпосылками учебной деятельности</c:v>
                </c:pt>
                <c:pt idx="8">
                  <c:v>Овладевший необходимыми умениями и навыками</c:v>
                </c:pt>
              </c:strCache>
            </c:strRef>
          </c:cat>
          <c:val>
            <c:numRef>
              <c:f>'Октябрь 2014'!$I$53:$I$61</c:f>
              <c:numCache>
                <c:formatCode>0.0</c:formatCode>
                <c:ptCount val="9"/>
                <c:pt idx="0">
                  <c:v>5.5555555555555554</c:v>
                </c:pt>
                <c:pt idx="1">
                  <c:v>5.5555555555555554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5.5555555555555554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8"/>
          <c:order val="3"/>
          <c:tx>
            <c:v>БКНР</c:v>
          </c:tx>
          <c:spPr>
            <a:solidFill>
              <a:srgbClr val="FF0000"/>
            </a:solidFill>
          </c:spPr>
          <c:cat>
            <c:strRef>
              <c:f>'Октябрь 2014'!$B$53:$B$61</c:f>
              <c:strCache>
                <c:ptCount val="9"/>
                <c:pt idx="0">
                  <c:v>Физически развитый, овладевший основными культурно-гигиеническими навыками.</c:v>
                </c:pt>
                <c:pt idx="1">
                  <c:v>Любознательный, Активный</c:v>
                </c:pt>
                <c:pt idx="2">
                  <c:v>Эмоционально отзывчивый.</c:v>
                </c:pt>
                <c:pt idx="3">
                  <c:v>Овладевший средствами общения и способами взаимодействия с взрослыми и сверстниками.</c:v>
                </c:pt>
                <c:pt idx="4">
                  <c:v>Способный управлять своим поведением и планировать свои действия на основе первичных ценностных представлений, соблюдающий элементарные общепринятые нормы и правила поведения.</c:v>
                </c:pt>
                <c:pt idx="5">
                  <c:v>Способный решать интеллектуальные и личностные задачи.</c:v>
                </c:pt>
                <c:pt idx="6">
                  <c:v>Имеющий первичные представления о себе, семье, обществе (ближайшем социуме), государстве (стране), мире и природе.</c:v>
                </c:pt>
                <c:pt idx="7">
                  <c:v>Овладевший универсальными предпосылками учебной деятельности</c:v>
                </c:pt>
                <c:pt idx="8">
                  <c:v>Овладевший необходимыми умениями и навыками</c:v>
                </c:pt>
              </c:strCache>
            </c:strRef>
          </c:cat>
          <c:val>
            <c:numRef>
              <c:f>'Октябрь 2014'!$K$53:$K$61</c:f>
              <c:numCache>
                <c:formatCode>0.0</c:formatCode>
                <c:ptCount val="9"/>
                <c:pt idx="0">
                  <c:v>5.5555555555555554</c:v>
                </c:pt>
                <c:pt idx="1">
                  <c:v>5.5555555555555554</c:v>
                </c:pt>
                <c:pt idx="2">
                  <c:v>5.5555555555555554</c:v>
                </c:pt>
                <c:pt idx="3">
                  <c:v>5.5555555555555554</c:v>
                </c:pt>
                <c:pt idx="4">
                  <c:v>5.5555555555555554</c:v>
                </c:pt>
                <c:pt idx="5">
                  <c:v>5.5555555555555554</c:v>
                </c:pt>
                <c:pt idx="6">
                  <c:v>5.5555555555555554</c:v>
                </c:pt>
                <c:pt idx="7">
                  <c:v>5.5555555555555554</c:v>
                </c:pt>
                <c:pt idx="8">
                  <c:v>5.5555555555555554</c:v>
                </c:pt>
              </c:numCache>
            </c:numRef>
          </c:val>
        </c:ser>
        <c:shape val="box"/>
        <c:axId val="65385600"/>
        <c:axId val="65387520"/>
        <c:axId val="0"/>
      </c:bar3DChart>
      <c:catAx>
        <c:axId val="65385600"/>
        <c:scaling>
          <c:orientation val="minMax"/>
        </c:scaling>
        <c:axPos val="b"/>
        <c:tickLblPos val="nextTo"/>
        <c:crossAx val="65387520"/>
        <c:crosses val="autoZero"/>
        <c:auto val="1"/>
        <c:lblAlgn val="ctr"/>
        <c:lblOffset val="100"/>
      </c:catAx>
      <c:valAx>
        <c:axId val="65387520"/>
        <c:scaling>
          <c:orientation val="minMax"/>
        </c:scaling>
        <c:axPos val="l"/>
        <c:majorGridlines/>
        <c:numFmt formatCode="General" sourceLinked="1"/>
        <c:tickLblPos val="nextTo"/>
        <c:crossAx val="65385600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/>
      <c:bar3DChart>
        <c:barDir val="col"/>
        <c:grouping val="clustered"/>
        <c:ser>
          <c:idx val="2"/>
          <c:order val="0"/>
          <c:tx>
            <c:v>В</c:v>
          </c:tx>
          <c:spPr>
            <a:solidFill>
              <a:srgbClr val="25B61A"/>
            </a:solidFill>
          </c:spPr>
          <c:cat>
            <c:strRef>
              <c:f>'Октябрь 2014'!$B$53:$B$61</c:f>
              <c:strCache>
                <c:ptCount val="9"/>
                <c:pt idx="0">
                  <c:v>Физически развитый, овладевший основными культурно-гигиеническими навыками.</c:v>
                </c:pt>
                <c:pt idx="1">
                  <c:v>Любознательный, Активный</c:v>
                </c:pt>
                <c:pt idx="2">
                  <c:v>Эмоционально отзывчивый.</c:v>
                </c:pt>
                <c:pt idx="3">
                  <c:v>Овладевший средствами общения и способами взаимодействия с взрослыми и сверстниками.</c:v>
                </c:pt>
                <c:pt idx="4">
                  <c:v>Способный управлять своим поведением и планировать свои действия на основе первичных ценностных представлений, соблюдающий элементарные общепринятые нормы и правила поведения.</c:v>
                </c:pt>
                <c:pt idx="5">
                  <c:v>Способный решать интеллектуальные и личностные задачи.</c:v>
                </c:pt>
                <c:pt idx="6">
                  <c:v>Имеющий первичные представления о себе, семье, обществе (ближайшем социуме), государстве (стране), мире и природе.</c:v>
                </c:pt>
                <c:pt idx="7">
                  <c:v>Овладевший универсальными предпосылками учебной деятельности</c:v>
                </c:pt>
                <c:pt idx="8">
                  <c:v>Овладевший необходимыми умениями и навыками</c:v>
                </c:pt>
              </c:strCache>
            </c:strRef>
          </c:cat>
          <c:val>
            <c:numRef>
              <c:f>'Октябрь 2014'!$E$53:$E$61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0.0">
                  <c:v>11.111111111111111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 formatCode="0.0">
                  <c:v>0</c:v>
                </c:pt>
              </c:numCache>
            </c:numRef>
          </c:val>
        </c:ser>
        <c:ser>
          <c:idx val="4"/>
          <c:order val="1"/>
          <c:tx>
            <c:v>СВ</c:v>
          </c:tx>
          <c:spPr>
            <a:solidFill>
              <a:srgbClr val="0000FF"/>
            </a:solidFill>
          </c:spPr>
          <c:cat>
            <c:strRef>
              <c:f>'Октябрь 2014'!$B$53:$B$61</c:f>
              <c:strCache>
                <c:ptCount val="9"/>
                <c:pt idx="0">
                  <c:v>Физически развитый, овладевший основными культурно-гигиеническими навыками.</c:v>
                </c:pt>
                <c:pt idx="1">
                  <c:v>Любознательный, Активный</c:v>
                </c:pt>
                <c:pt idx="2">
                  <c:v>Эмоционально отзывчивый.</c:v>
                </c:pt>
                <c:pt idx="3">
                  <c:v>Овладевший средствами общения и способами взаимодействия с взрослыми и сверстниками.</c:v>
                </c:pt>
                <c:pt idx="4">
                  <c:v>Способный управлять своим поведением и планировать свои действия на основе первичных ценностных представлений, соблюдающий элементарные общепринятые нормы и правила поведения.</c:v>
                </c:pt>
                <c:pt idx="5">
                  <c:v>Способный решать интеллектуальные и личностные задачи.</c:v>
                </c:pt>
                <c:pt idx="6">
                  <c:v>Имеющий первичные представления о себе, семье, обществе (ближайшем социуме), государстве (стране), мире и природе.</c:v>
                </c:pt>
                <c:pt idx="7">
                  <c:v>Овладевший универсальными предпосылками учебной деятельности</c:v>
                </c:pt>
                <c:pt idx="8">
                  <c:v>Овладевший необходимыми умениями и навыками</c:v>
                </c:pt>
              </c:strCache>
            </c:strRef>
          </c:cat>
          <c:val>
            <c:numRef>
              <c:f>'Октябрь 2014'!$G$53:$G$61</c:f>
              <c:numCache>
                <c:formatCode>0.0</c:formatCode>
                <c:ptCount val="9"/>
                <c:pt idx="0">
                  <c:v>88.888888888888886</c:v>
                </c:pt>
                <c:pt idx="1">
                  <c:v>88.888888888888886</c:v>
                </c:pt>
                <c:pt idx="2">
                  <c:v>94.444444444444443</c:v>
                </c:pt>
                <c:pt idx="3">
                  <c:v>94.444444444444443</c:v>
                </c:pt>
                <c:pt idx="4">
                  <c:v>83.333333333333329</c:v>
                </c:pt>
                <c:pt idx="5">
                  <c:v>94.444444444444443</c:v>
                </c:pt>
                <c:pt idx="6">
                  <c:v>88.888888888888886</c:v>
                </c:pt>
                <c:pt idx="7">
                  <c:v>94.444444444444443</c:v>
                </c:pt>
                <c:pt idx="8">
                  <c:v>94.444444444444443</c:v>
                </c:pt>
              </c:numCache>
            </c:numRef>
          </c:val>
        </c:ser>
        <c:ser>
          <c:idx val="6"/>
          <c:order val="2"/>
          <c:tx>
            <c:v>ОКНР</c:v>
          </c:tx>
          <c:spPr>
            <a:solidFill>
              <a:srgbClr val="FFFF00"/>
            </a:solidFill>
          </c:spPr>
          <c:cat>
            <c:strRef>
              <c:f>'Октябрь 2014'!$B$53:$B$61</c:f>
              <c:strCache>
                <c:ptCount val="9"/>
                <c:pt idx="0">
                  <c:v>Физически развитый, овладевший основными культурно-гигиеническими навыками.</c:v>
                </c:pt>
                <c:pt idx="1">
                  <c:v>Любознательный, Активный</c:v>
                </c:pt>
                <c:pt idx="2">
                  <c:v>Эмоционально отзывчивый.</c:v>
                </c:pt>
                <c:pt idx="3">
                  <c:v>Овладевший средствами общения и способами взаимодействия с взрослыми и сверстниками.</c:v>
                </c:pt>
                <c:pt idx="4">
                  <c:v>Способный управлять своим поведением и планировать свои действия на основе первичных ценностных представлений, соблюдающий элементарные общепринятые нормы и правила поведения.</c:v>
                </c:pt>
                <c:pt idx="5">
                  <c:v>Способный решать интеллектуальные и личностные задачи.</c:v>
                </c:pt>
                <c:pt idx="6">
                  <c:v>Имеющий первичные представления о себе, семье, обществе (ближайшем социуме), государстве (стране), мире и природе.</c:v>
                </c:pt>
                <c:pt idx="7">
                  <c:v>Овладевший универсальными предпосылками учебной деятельности</c:v>
                </c:pt>
                <c:pt idx="8">
                  <c:v>Овладевший необходимыми умениями и навыками</c:v>
                </c:pt>
              </c:strCache>
            </c:strRef>
          </c:cat>
          <c:val>
            <c:numRef>
              <c:f>'Октябрь 2014'!$I$53:$I$61</c:f>
              <c:numCache>
                <c:formatCode>0.0</c:formatCode>
                <c:ptCount val="9"/>
                <c:pt idx="0">
                  <c:v>5.5555555555555554</c:v>
                </c:pt>
                <c:pt idx="1">
                  <c:v>5.5555555555555554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5.5555555555555554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8"/>
          <c:order val="3"/>
          <c:tx>
            <c:v>БКНР</c:v>
          </c:tx>
          <c:spPr>
            <a:solidFill>
              <a:srgbClr val="FF0000"/>
            </a:solidFill>
          </c:spPr>
          <c:cat>
            <c:strRef>
              <c:f>'Октябрь 2014'!$B$53:$B$61</c:f>
              <c:strCache>
                <c:ptCount val="9"/>
                <c:pt idx="0">
                  <c:v>Физически развитый, овладевший основными культурно-гигиеническими навыками.</c:v>
                </c:pt>
                <c:pt idx="1">
                  <c:v>Любознательный, Активный</c:v>
                </c:pt>
                <c:pt idx="2">
                  <c:v>Эмоционально отзывчивый.</c:v>
                </c:pt>
                <c:pt idx="3">
                  <c:v>Овладевший средствами общения и способами взаимодействия с взрослыми и сверстниками.</c:v>
                </c:pt>
                <c:pt idx="4">
                  <c:v>Способный управлять своим поведением и планировать свои действия на основе первичных ценностных представлений, соблюдающий элементарные общепринятые нормы и правила поведения.</c:v>
                </c:pt>
                <c:pt idx="5">
                  <c:v>Способный решать интеллектуальные и личностные задачи.</c:v>
                </c:pt>
                <c:pt idx="6">
                  <c:v>Имеющий первичные представления о себе, семье, обществе (ближайшем социуме), государстве (стране), мире и природе.</c:v>
                </c:pt>
                <c:pt idx="7">
                  <c:v>Овладевший универсальными предпосылками учебной деятельности</c:v>
                </c:pt>
                <c:pt idx="8">
                  <c:v>Овладевший необходимыми умениями и навыками</c:v>
                </c:pt>
              </c:strCache>
            </c:strRef>
          </c:cat>
          <c:val>
            <c:numRef>
              <c:f>'Октябрь 2014'!$K$53:$K$61</c:f>
              <c:numCache>
                <c:formatCode>0.0</c:formatCode>
                <c:ptCount val="9"/>
                <c:pt idx="0">
                  <c:v>5.5555555555555554</c:v>
                </c:pt>
                <c:pt idx="1">
                  <c:v>5.5555555555555554</c:v>
                </c:pt>
                <c:pt idx="2">
                  <c:v>5.5555555555555554</c:v>
                </c:pt>
                <c:pt idx="3">
                  <c:v>5.5555555555555554</c:v>
                </c:pt>
                <c:pt idx="4">
                  <c:v>5.5555555555555554</c:v>
                </c:pt>
                <c:pt idx="5">
                  <c:v>5.5555555555555554</c:v>
                </c:pt>
                <c:pt idx="6">
                  <c:v>5.5555555555555554</c:v>
                </c:pt>
                <c:pt idx="7">
                  <c:v>5.5555555555555554</c:v>
                </c:pt>
                <c:pt idx="8">
                  <c:v>5.5555555555555554</c:v>
                </c:pt>
              </c:numCache>
            </c:numRef>
          </c:val>
        </c:ser>
        <c:shape val="box"/>
        <c:axId val="142995840"/>
        <c:axId val="147461248"/>
        <c:axId val="0"/>
      </c:bar3DChart>
      <c:catAx>
        <c:axId val="142995840"/>
        <c:scaling>
          <c:orientation val="minMax"/>
        </c:scaling>
        <c:axPos val="b"/>
        <c:tickLblPos val="nextTo"/>
        <c:crossAx val="147461248"/>
        <c:crosses val="autoZero"/>
        <c:auto val="1"/>
        <c:lblAlgn val="ctr"/>
        <c:lblOffset val="100"/>
      </c:catAx>
      <c:valAx>
        <c:axId val="147461248"/>
        <c:scaling>
          <c:orientation val="minMax"/>
        </c:scaling>
        <c:axPos val="l"/>
        <c:majorGridlines/>
        <c:numFmt formatCode="General" sourceLinked="1"/>
        <c:tickLblPos val="nextTo"/>
        <c:crossAx val="142995840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title>
      <c:tx>
        <c:rich>
          <a:bodyPr/>
          <a:lstStyle/>
          <a:p>
            <a:pPr>
              <a:defRPr/>
            </a:pPr>
            <a:r>
              <a:rPr lang="ru-RU"/>
              <a:t>Общий итог апель 2015 г.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'Апрель 2015'!$B$89</c:f>
              <c:strCache>
                <c:ptCount val="1"/>
                <c:pt idx="0">
                  <c:v>Общий итог</c:v>
                </c:pt>
              </c:strCache>
            </c:strRef>
          </c:tx>
          <c:dPt>
            <c:idx val="0"/>
            <c:spPr>
              <a:solidFill>
                <a:srgbClr val="16A50B"/>
              </a:solidFill>
            </c:spPr>
          </c:dPt>
          <c:dPt>
            <c:idx val="1"/>
            <c:spPr>
              <a:solidFill>
                <a:srgbClr val="0000FF"/>
              </a:solidFill>
            </c:spPr>
          </c:dPt>
          <c:dPt>
            <c:idx val="2"/>
            <c:spPr>
              <a:solidFill>
                <a:srgbClr val="FFFF00"/>
              </a:solidFill>
            </c:spPr>
          </c:dPt>
          <c:dPt>
            <c:idx val="3"/>
            <c:spPr>
              <a:solidFill>
                <a:srgbClr val="FF0000"/>
              </a:solidFill>
            </c:spPr>
          </c:dPt>
          <c:dLbls>
            <c:dLbl>
              <c:idx val="1"/>
              <c:layout/>
              <c:showVal val="1"/>
            </c:dLbl>
            <c:dLbl>
              <c:idx val="2"/>
              <c:layout/>
              <c:showVal val="1"/>
            </c:dLbl>
            <c:dLbl>
              <c:idx val="3"/>
              <c:layout/>
              <c:showVal val="1"/>
            </c:dLbl>
            <c:delete val="1"/>
          </c:dLbls>
          <c:cat>
            <c:multiLvlStrRef>
              <c:f>'Апрель 2015'!$C$87:$F$88</c:f>
              <c:multiLvlStrCache>
                <c:ptCount val="4"/>
                <c:lvl>
                  <c:pt idx="0">
                    <c:v>%</c:v>
                  </c:pt>
                  <c:pt idx="1">
                    <c:v>%</c:v>
                  </c:pt>
                  <c:pt idx="2">
                    <c:v>%</c:v>
                  </c:pt>
                  <c:pt idx="3">
                    <c:v>%</c:v>
                  </c:pt>
                </c:lvl>
                <c:lvl>
                  <c:pt idx="0">
                    <c:v>В</c:v>
                  </c:pt>
                  <c:pt idx="1">
                    <c:v>СВ</c:v>
                  </c:pt>
                  <c:pt idx="2">
                    <c:v>ОКНР</c:v>
                  </c:pt>
                  <c:pt idx="3">
                    <c:v>БКНР</c:v>
                  </c:pt>
                </c:lvl>
              </c:multiLvlStrCache>
            </c:multiLvlStrRef>
          </c:cat>
          <c:val>
            <c:numRef>
              <c:f>'Апрель 2015'!$C$89:$F$89</c:f>
              <c:numCache>
                <c:formatCode>0.0</c:formatCode>
                <c:ptCount val="4"/>
                <c:pt idx="0">
                  <c:v>65.613106841177014</c:v>
                </c:pt>
                <c:pt idx="1">
                  <c:v>26.01410934744268</c:v>
                </c:pt>
                <c:pt idx="2">
                  <c:v>1.6778056251740461</c:v>
                </c:pt>
                <c:pt idx="3">
                  <c:v>0</c:v>
                </c:pt>
              </c:numCache>
            </c:numRef>
          </c:val>
        </c:ser>
        <c:firstSliceAng val="0"/>
      </c:pieChart>
    </c:plotArea>
    <c:legend>
      <c:legendPos val="r"/>
      <c:layout/>
    </c:legend>
    <c:plotVisOnly val="1"/>
  </c:chart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/>
      <c:bar3DChart>
        <c:barDir val="col"/>
        <c:grouping val="clustered"/>
        <c:ser>
          <c:idx val="2"/>
          <c:order val="0"/>
          <c:tx>
            <c:v>В</c:v>
          </c:tx>
          <c:spPr>
            <a:solidFill>
              <a:srgbClr val="16A50B"/>
            </a:solidFill>
          </c:spPr>
          <c:cat>
            <c:strRef>
              <c:f>'Апрель 2015'!$B$53:$B$61</c:f>
              <c:strCache>
                <c:ptCount val="9"/>
                <c:pt idx="0">
                  <c:v>Физически развитый, овладевший основными культурно-гигиеническими навыками.</c:v>
                </c:pt>
                <c:pt idx="1">
                  <c:v>Любознательный, Активный</c:v>
                </c:pt>
                <c:pt idx="2">
                  <c:v>Эмоционально отзывчивый.</c:v>
                </c:pt>
                <c:pt idx="3">
                  <c:v>Овладевший средствами общения и способами взаимодействия с взрослыми и сверстниками.</c:v>
                </c:pt>
                <c:pt idx="4">
                  <c:v>Способный управлять своим поведением и планировать свои действия на основе первичных ценностных представлений, соблюдающий элементарные общепринятые нормы и правила поведения.</c:v>
                </c:pt>
                <c:pt idx="5">
                  <c:v>Способный решать интеллектуальные и личностные задачи.</c:v>
                </c:pt>
                <c:pt idx="6">
                  <c:v>Имеющий первичные представления о себе, семье, обществе (ближайшем социуме), государстве (стране), мире и природе.</c:v>
                </c:pt>
                <c:pt idx="7">
                  <c:v>Овладевший универсальными предпосылками учебной деятельности</c:v>
                </c:pt>
                <c:pt idx="8">
                  <c:v>Овладевший необходимыми умениями и навыками</c:v>
                </c:pt>
              </c:strCache>
            </c:strRef>
          </c:cat>
          <c:val>
            <c:numRef>
              <c:f>'Апрель 2015'!$E$53:$E$61</c:f>
              <c:numCache>
                <c:formatCode>General</c:formatCode>
                <c:ptCount val="9"/>
                <c:pt idx="0" formatCode="0.0">
                  <c:v>55.555555555555557</c:v>
                </c:pt>
                <c:pt idx="1">
                  <c:v>0</c:v>
                </c:pt>
                <c:pt idx="2" formatCode="0.0">
                  <c:v>77.777777777777771</c:v>
                </c:pt>
                <c:pt idx="3" formatCode="0.0">
                  <c:v>72.222222222222229</c:v>
                </c:pt>
                <c:pt idx="4" formatCode="0.0">
                  <c:v>72.222222222222229</c:v>
                </c:pt>
                <c:pt idx="5">
                  <c:v>0</c:v>
                </c:pt>
                <c:pt idx="6" formatCode="0.0">
                  <c:v>72.222222222222229</c:v>
                </c:pt>
                <c:pt idx="7" formatCode="0.0">
                  <c:v>77.777777777777771</c:v>
                </c:pt>
                <c:pt idx="8" formatCode="0.0">
                  <c:v>83.333333333333329</c:v>
                </c:pt>
              </c:numCache>
            </c:numRef>
          </c:val>
        </c:ser>
        <c:ser>
          <c:idx val="4"/>
          <c:order val="1"/>
          <c:tx>
            <c:v>СВ</c:v>
          </c:tx>
          <c:spPr>
            <a:solidFill>
              <a:srgbClr val="0000FF"/>
            </a:solidFill>
          </c:spPr>
          <c:cat>
            <c:strRef>
              <c:f>'Апрель 2015'!$B$53:$B$61</c:f>
              <c:strCache>
                <c:ptCount val="9"/>
                <c:pt idx="0">
                  <c:v>Физически развитый, овладевший основными культурно-гигиеническими навыками.</c:v>
                </c:pt>
                <c:pt idx="1">
                  <c:v>Любознательный, Активный</c:v>
                </c:pt>
                <c:pt idx="2">
                  <c:v>Эмоционально отзывчивый.</c:v>
                </c:pt>
                <c:pt idx="3">
                  <c:v>Овладевший средствами общения и способами взаимодействия с взрослыми и сверстниками.</c:v>
                </c:pt>
                <c:pt idx="4">
                  <c:v>Способный управлять своим поведением и планировать свои действия на основе первичных ценностных представлений, соблюдающий элементарные общепринятые нормы и правила поведения.</c:v>
                </c:pt>
                <c:pt idx="5">
                  <c:v>Способный решать интеллектуальные и личностные задачи.</c:v>
                </c:pt>
                <c:pt idx="6">
                  <c:v>Имеющий первичные представления о себе, семье, обществе (ближайшем социуме), государстве (стране), мире и природе.</c:v>
                </c:pt>
                <c:pt idx="7">
                  <c:v>Овладевший универсальными предпосылками учебной деятельности</c:v>
                </c:pt>
                <c:pt idx="8">
                  <c:v>Овладевший необходимыми умениями и навыками</c:v>
                </c:pt>
              </c:strCache>
            </c:strRef>
          </c:cat>
          <c:val>
            <c:numRef>
              <c:f>'Апрель 2015'!$G$53:$G$61</c:f>
              <c:numCache>
                <c:formatCode>0.0</c:formatCode>
                <c:ptCount val="9"/>
                <c:pt idx="0">
                  <c:v>44.444444444444443</c:v>
                </c:pt>
                <c:pt idx="1">
                  <c:v>16.666666666666668</c:v>
                </c:pt>
                <c:pt idx="2">
                  <c:v>22.222222222222221</c:v>
                </c:pt>
                <c:pt idx="3">
                  <c:v>27.777777777777779</c:v>
                </c:pt>
                <c:pt idx="4">
                  <c:v>27.777777777777779</c:v>
                </c:pt>
                <c:pt idx="5">
                  <c:v>16.666666666666668</c:v>
                </c:pt>
                <c:pt idx="6">
                  <c:v>27.777777777777779</c:v>
                </c:pt>
                <c:pt idx="7">
                  <c:v>16.666666666666668</c:v>
                </c:pt>
                <c:pt idx="8">
                  <c:v>11.111111111111111</c:v>
                </c:pt>
              </c:numCache>
            </c:numRef>
          </c:val>
        </c:ser>
        <c:ser>
          <c:idx val="6"/>
          <c:order val="2"/>
          <c:tx>
            <c:v>ОКНР</c:v>
          </c:tx>
          <c:spPr>
            <a:solidFill>
              <a:srgbClr val="FFFF00"/>
            </a:solidFill>
          </c:spPr>
          <c:cat>
            <c:strRef>
              <c:f>'Апрель 2015'!$B$53:$B$61</c:f>
              <c:strCache>
                <c:ptCount val="9"/>
                <c:pt idx="0">
                  <c:v>Физически развитый, овладевший основными культурно-гигиеническими навыками.</c:v>
                </c:pt>
                <c:pt idx="1">
                  <c:v>Любознательный, Активный</c:v>
                </c:pt>
                <c:pt idx="2">
                  <c:v>Эмоционально отзывчивый.</c:v>
                </c:pt>
                <c:pt idx="3">
                  <c:v>Овладевший средствами общения и способами взаимодействия с взрослыми и сверстниками.</c:v>
                </c:pt>
                <c:pt idx="4">
                  <c:v>Способный управлять своим поведением и планировать свои действия на основе первичных ценностных представлений, соблюдающий элементарные общепринятые нормы и правила поведения.</c:v>
                </c:pt>
                <c:pt idx="5">
                  <c:v>Способный решать интеллектуальные и личностные задачи.</c:v>
                </c:pt>
                <c:pt idx="6">
                  <c:v>Имеющий первичные представления о себе, семье, обществе (ближайшем социуме), государстве (стране), мире и природе.</c:v>
                </c:pt>
                <c:pt idx="7">
                  <c:v>Овладевший универсальными предпосылками учебной деятельности</c:v>
                </c:pt>
                <c:pt idx="8">
                  <c:v>Овладевший необходимыми умениями и навыками</c:v>
                </c:pt>
              </c:strCache>
            </c:strRef>
          </c:cat>
          <c:val>
            <c:numRef>
              <c:f>'Апрель 2015'!$I$53:$I$61</c:f>
              <c:numCache>
                <c:formatCode>0.0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5.5555555555555554</c:v>
                </c:pt>
                <c:pt idx="6">
                  <c:v>0</c:v>
                </c:pt>
                <c:pt idx="7">
                  <c:v>5.5555555555555554</c:v>
                </c:pt>
                <c:pt idx="8">
                  <c:v>5.5555555555555554</c:v>
                </c:pt>
              </c:numCache>
            </c:numRef>
          </c:val>
        </c:ser>
        <c:ser>
          <c:idx val="8"/>
          <c:order val="3"/>
          <c:tx>
            <c:v>БКНР</c:v>
          </c:tx>
          <c:spPr>
            <a:solidFill>
              <a:srgbClr val="FF0000"/>
            </a:solidFill>
          </c:spPr>
          <c:cat>
            <c:strRef>
              <c:f>'Апрель 2015'!$B$53:$B$61</c:f>
              <c:strCache>
                <c:ptCount val="9"/>
                <c:pt idx="0">
                  <c:v>Физически развитый, овладевший основными культурно-гигиеническими навыками.</c:v>
                </c:pt>
                <c:pt idx="1">
                  <c:v>Любознательный, Активный</c:v>
                </c:pt>
                <c:pt idx="2">
                  <c:v>Эмоционально отзывчивый.</c:v>
                </c:pt>
                <c:pt idx="3">
                  <c:v>Овладевший средствами общения и способами взаимодействия с взрослыми и сверстниками.</c:v>
                </c:pt>
                <c:pt idx="4">
                  <c:v>Способный управлять своим поведением и планировать свои действия на основе первичных ценностных представлений, соблюдающий элементарные общепринятые нормы и правила поведения.</c:v>
                </c:pt>
                <c:pt idx="5">
                  <c:v>Способный решать интеллектуальные и личностные задачи.</c:v>
                </c:pt>
                <c:pt idx="6">
                  <c:v>Имеющий первичные представления о себе, семье, обществе (ближайшем социуме), государстве (стране), мире и природе.</c:v>
                </c:pt>
                <c:pt idx="7">
                  <c:v>Овладевший универсальными предпосылками учебной деятельности</c:v>
                </c:pt>
                <c:pt idx="8">
                  <c:v>Овладевший необходимыми умениями и навыками</c:v>
                </c:pt>
              </c:strCache>
            </c:strRef>
          </c:cat>
          <c:val>
            <c:numRef>
              <c:f>'Апрель 2015'!$K$53:$K$61</c:f>
              <c:numCache>
                <c:formatCode>0.0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hape val="box"/>
        <c:axId val="103779328"/>
        <c:axId val="103815040"/>
        <c:axId val="0"/>
      </c:bar3DChart>
      <c:catAx>
        <c:axId val="103779328"/>
        <c:scaling>
          <c:orientation val="minMax"/>
        </c:scaling>
        <c:axPos val="b"/>
        <c:tickLblPos val="nextTo"/>
        <c:crossAx val="103815040"/>
        <c:crosses val="autoZero"/>
        <c:auto val="1"/>
        <c:lblAlgn val="ctr"/>
        <c:lblOffset val="100"/>
      </c:catAx>
      <c:valAx>
        <c:axId val="103815040"/>
        <c:scaling>
          <c:orientation val="minMax"/>
        </c:scaling>
        <c:axPos val="l"/>
        <c:majorGridlines/>
        <c:numFmt formatCode="0.0" sourceLinked="1"/>
        <c:tickLblPos val="nextTo"/>
        <c:crossAx val="103779328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/>
      <c:bar3DChart>
        <c:barDir val="col"/>
        <c:grouping val="clustered"/>
        <c:ser>
          <c:idx val="2"/>
          <c:order val="0"/>
          <c:tx>
            <c:v>В</c:v>
          </c:tx>
          <c:spPr>
            <a:solidFill>
              <a:srgbClr val="16A50B"/>
            </a:solidFill>
          </c:spPr>
          <c:cat>
            <c:strRef>
              <c:f>'Апрель 2015'!$B$53:$B$61</c:f>
              <c:strCache>
                <c:ptCount val="9"/>
                <c:pt idx="0">
                  <c:v>Физически развитый, овладевший основными культурно-гигиеническими навыками.</c:v>
                </c:pt>
                <c:pt idx="1">
                  <c:v>Любознательный, Активный</c:v>
                </c:pt>
                <c:pt idx="2">
                  <c:v>Эмоционально отзывчивый.</c:v>
                </c:pt>
                <c:pt idx="3">
                  <c:v>Овладевший средствами общения и способами взаимодействия с взрослыми и сверстниками.</c:v>
                </c:pt>
                <c:pt idx="4">
                  <c:v>Способный управлять своим поведением и планировать свои действия на основе первичных ценностных представлений, соблюдающий элементарные общепринятые нормы и правила поведения.</c:v>
                </c:pt>
                <c:pt idx="5">
                  <c:v>Способный решать интеллектуальные и личностные задачи.</c:v>
                </c:pt>
                <c:pt idx="6">
                  <c:v>Имеющий первичные представления о себе, семье, обществе (ближайшем социуме), государстве (стране), мире и природе.</c:v>
                </c:pt>
                <c:pt idx="7">
                  <c:v>Овладевший универсальными предпосылками учебной деятельности</c:v>
                </c:pt>
                <c:pt idx="8">
                  <c:v>Овладевший необходимыми умениями и навыками</c:v>
                </c:pt>
              </c:strCache>
            </c:strRef>
          </c:cat>
          <c:val>
            <c:numRef>
              <c:f>'Апрель 2015'!$E$53:$E$61</c:f>
              <c:numCache>
                <c:formatCode>General</c:formatCode>
                <c:ptCount val="9"/>
                <c:pt idx="0" formatCode="0.0">
                  <c:v>55.555555555555557</c:v>
                </c:pt>
                <c:pt idx="1">
                  <c:v>0</c:v>
                </c:pt>
                <c:pt idx="2" formatCode="0.0">
                  <c:v>77.777777777777771</c:v>
                </c:pt>
                <c:pt idx="3" formatCode="0.0">
                  <c:v>72.222222222222229</c:v>
                </c:pt>
                <c:pt idx="4" formatCode="0.0">
                  <c:v>72.222222222222229</c:v>
                </c:pt>
                <c:pt idx="5">
                  <c:v>0</c:v>
                </c:pt>
                <c:pt idx="6" formatCode="0.0">
                  <c:v>72.222222222222229</c:v>
                </c:pt>
                <c:pt idx="7" formatCode="0.0">
                  <c:v>77.777777777777771</c:v>
                </c:pt>
                <c:pt idx="8" formatCode="0.0">
                  <c:v>83.333333333333329</c:v>
                </c:pt>
              </c:numCache>
            </c:numRef>
          </c:val>
        </c:ser>
        <c:ser>
          <c:idx val="4"/>
          <c:order val="1"/>
          <c:tx>
            <c:v>СВ</c:v>
          </c:tx>
          <c:spPr>
            <a:solidFill>
              <a:srgbClr val="0000FF"/>
            </a:solidFill>
          </c:spPr>
          <c:cat>
            <c:strRef>
              <c:f>'Апрель 2015'!$B$53:$B$61</c:f>
              <c:strCache>
                <c:ptCount val="9"/>
                <c:pt idx="0">
                  <c:v>Физически развитый, овладевший основными культурно-гигиеническими навыками.</c:v>
                </c:pt>
                <c:pt idx="1">
                  <c:v>Любознательный, Активный</c:v>
                </c:pt>
                <c:pt idx="2">
                  <c:v>Эмоционально отзывчивый.</c:v>
                </c:pt>
                <c:pt idx="3">
                  <c:v>Овладевший средствами общения и способами взаимодействия с взрослыми и сверстниками.</c:v>
                </c:pt>
                <c:pt idx="4">
                  <c:v>Способный управлять своим поведением и планировать свои действия на основе первичных ценностных представлений, соблюдающий элементарные общепринятые нормы и правила поведения.</c:v>
                </c:pt>
                <c:pt idx="5">
                  <c:v>Способный решать интеллектуальные и личностные задачи.</c:v>
                </c:pt>
                <c:pt idx="6">
                  <c:v>Имеющий первичные представления о себе, семье, обществе (ближайшем социуме), государстве (стране), мире и природе.</c:v>
                </c:pt>
                <c:pt idx="7">
                  <c:v>Овладевший универсальными предпосылками учебной деятельности</c:v>
                </c:pt>
                <c:pt idx="8">
                  <c:v>Овладевший необходимыми умениями и навыками</c:v>
                </c:pt>
              </c:strCache>
            </c:strRef>
          </c:cat>
          <c:val>
            <c:numRef>
              <c:f>'Апрель 2015'!$G$53:$G$61</c:f>
              <c:numCache>
                <c:formatCode>0.0</c:formatCode>
                <c:ptCount val="9"/>
                <c:pt idx="0">
                  <c:v>44.444444444444443</c:v>
                </c:pt>
                <c:pt idx="1">
                  <c:v>16.666666666666668</c:v>
                </c:pt>
                <c:pt idx="2">
                  <c:v>22.222222222222221</c:v>
                </c:pt>
                <c:pt idx="3">
                  <c:v>27.777777777777779</c:v>
                </c:pt>
                <c:pt idx="4">
                  <c:v>27.777777777777779</c:v>
                </c:pt>
                <c:pt idx="5">
                  <c:v>16.666666666666668</c:v>
                </c:pt>
                <c:pt idx="6">
                  <c:v>27.777777777777779</c:v>
                </c:pt>
                <c:pt idx="7">
                  <c:v>16.666666666666668</c:v>
                </c:pt>
                <c:pt idx="8">
                  <c:v>11.111111111111111</c:v>
                </c:pt>
              </c:numCache>
            </c:numRef>
          </c:val>
        </c:ser>
        <c:ser>
          <c:idx val="6"/>
          <c:order val="2"/>
          <c:tx>
            <c:v>ОКНР</c:v>
          </c:tx>
          <c:spPr>
            <a:solidFill>
              <a:srgbClr val="FFFF00"/>
            </a:solidFill>
          </c:spPr>
          <c:cat>
            <c:strRef>
              <c:f>'Апрель 2015'!$B$53:$B$61</c:f>
              <c:strCache>
                <c:ptCount val="9"/>
                <c:pt idx="0">
                  <c:v>Физически развитый, овладевший основными культурно-гигиеническими навыками.</c:v>
                </c:pt>
                <c:pt idx="1">
                  <c:v>Любознательный, Активный</c:v>
                </c:pt>
                <c:pt idx="2">
                  <c:v>Эмоционально отзывчивый.</c:v>
                </c:pt>
                <c:pt idx="3">
                  <c:v>Овладевший средствами общения и способами взаимодействия с взрослыми и сверстниками.</c:v>
                </c:pt>
                <c:pt idx="4">
                  <c:v>Способный управлять своим поведением и планировать свои действия на основе первичных ценностных представлений, соблюдающий элементарные общепринятые нормы и правила поведения.</c:v>
                </c:pt>
                <c:pt idx="5">
                  <c:v>Способный решать интеллектуальные и личностные задачи.</c:v>
                </c:pt>
                <c:pt idx="6">
                  <c:v>Имеющий первичные представления о себе, семье, обществе (ближайшем социуме), государстве (стране), мире и природе.</c:v>
                </c:pt>
                <c:pt idx="7">
                  <c:v>Овладевший универсальными предпосылками учебной деятельности</c:v>
                </c:pt>
                <c:pt idx="8">
                  <c:v>Овладевший необходимыми умениями и навыками</c:v>
                </c:pt>
              </c:strCache>
            </c:strRef>
          </c:cat>
          <c:val>
            <c:numRef>
              <c:f>'Апрель 2015'!$I$53:$I$61</c:f>
              <c:numCache>
                <c:formatCode>0.0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5.5555555555555554</c:v>
                </c:pt>
                <c:pt idx="6">
                  <c:v>0</c:v>
                </c:pt>
                <c:pt idx="7">
                  <c:v>5.5555555555555554</c:v>
                </c:pt>
                <c:pt idx="8">
                  <c:v>5.5555555555555554</c:v>
                </c:pt>
              </c:numCache>
            </c:numRef>
          </c:val>
        </c:ser>
        <c:ser>
          <c:idx val="8"/>
          <c:order val="3"/>
          <c:tx>
            <c:v>БКНР</c:v>
          </c:tx>
          <c:spPr>
            <a:solidFill>
              <a:srgbClr val="FF0000"/>
            </a:solidFill>
          </c:spPr>
          <c:cat>
            <c:strRef>
              <c:f>'Апрель 2015'!$B$53:$B$61</c:f>
              <c:strCache>
                <c:ptCount val="9"/>
                <c:pt idx="0">
                  <c:v>Физически развитый, овладевший основными культурно-гигиеническими навыками.</c:v>
                </c:pt>
                <c:pt idx="1">
                  <c:v>Любознательный, Активный</c:v>
                </c:pt>
                <c:pt idx="2">
                  <c:v>Эмоционально отзывчивый.</c:v>
                </c:pt>
                <c:pt idx="3">
                  <c:v>Овладевший средствами общения и способами взаимодействия с взрослыми и сверстниками.</c:v>
                </c:pt>
                <c:pt idx="4">
                  <c:v>Способный управлять своим поведением и планировать свои действия на основе первичных ценностных представлений, соблюдающий элементарные общепринятые нормы и правила поведения.</c:v>
                </c:pt>
                <c:pt idx="5">
                  <c:v>Способный решать интеллектуальные и личностные задачи.</c:v>
                </c:pt>
                <c:pt idx="6">
                  <c:v>Имеющий первичные представления о себе, семье, обществе (ближайшем социуме), государстве (стране), мире и природе.</c:v>
                </c:pt>
                <c:pt idx="7">
                  <c:v>Овладевший универсальными предпосылками учебной деятельности</c:v>
                </c:pt>
                <c:pt idx="8">
                  <c:v>Овладевший необходимыми умениями и навыками</c:v>
                </c:pt>
              </c:strCache>
            </c:strRef>
          </c:cat>
          <c:val>
            <c:numRef>
              <c:f>'Апрель 2015'!$K$53:$K$61</c:f>
              <c:numCache>
                <c:formatCode>0.0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hape val="box"/>
        <c:axId val="170681856"/>
        <c:axId val="170683392"/>
        <c:axId val="0"/>
      </c:bar3DChart>
      <c:catAx>
        <c:axId val="170681856"/>
        <c:scaling>
          <c:orientation val="minMax"/>
        </c:scaling>
        <c:axPos val="b"/>
        <c:tickLblPos val="nextTo"/>
        <c:crossAx val="170683392"/>
        <c:crosses val="autoZero"/>
        <c:auto val="1"/>
        <c:lblAlgn val="ctr"/>
        <c:lblOffset val="100"/>
      </c:catAx>
      <c:valAx>
        <c:axId val="170683392"/>
        <c:scaling>
          <c:orientation val="minMax"/>
        </c:scaling>
        <c:axPos val="l"/>
        <c:majorGridlines/>
        <c:numFmt formatCode="0.0" sourceLinked="1"/>
        <c:tickLblPos val="nextTo"/>
        <c:crossAx val="170681856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>
        <c:manualLayout>
          <c:layoutTarget val="inner"/>
          <c:xMode val="edge"/>
          <c:yMode val="edge"/>
          <c:x val="6.3655074365704292E-2"/>
          <c:y val="2.8252405949256341E-2"/>
          <c:w val="0.72373512685914265"/>
          <c:h val="0.74673228346456688"/>
        </c:manualLayout>
      </c:layout>
      <c:bar3DChart>
        <c:barDir val="col"/>
        <c:grouping val="clustered"/>
        <c:ser>
          <c:idx val="0"/>
          <c:order val="0"/>
          <c:tx>
            <c:strRef>
              <c:f>Лист2!$A$18</c:f>
              <c:strCache>
                <c:ptCount val="1"/>
                <c:pt idx="0">
                  <c:v>Высокий</c:v>
                </c:pt>
              </c:strCache>
            </c:strRef>
          </c:tx>
          <c:spPr>
            <a:solidFill>
              <a:srgbClr val="25B61A"/>
            </a:solidFill>
          </c:spPr>
          <c:cat>
            <c:multiLvlStrRef>
              <c:f>Лист2!$B$16:$D$17</c:f>
              <c:multiLvlStrCache>
                <c:ptCount val="3"/>
                <c:lvl>
                  <c:pt idx="0">
                    <c:v>2012/13</c:v>
                  </c:pt>
                  <c:pt idx="1">
                    <c:v>2013/14</c:v>
                  </c:pt>
                  <c:pt idx="2">
                    <c:v>2014/2015</c:v>
                  </c:pt>
                </c:lvl>
                <c:lvl>
                  <c:pt idx="0">
                    <c:v>Мотивационная готовность</c:v>
                  </c:pt>
                </c:lvl>
              </c:multiLvlStrCache>
            </c:multiLvlStrRef>
          </c:cat>
          <c:val>
            <c:numRef>
              <c:f>Лист2!$B$18:$D$18</c:f>
              <c:numCache>
                <c:formatCode>General</c:formatCode>
                <c:ptCount val="3"/>
                <c:pt idx="0">
                  <c:v>57</c:v>
                </c:pt>
                <c:pt idx="1">
                  <c:v>64</c:v>
                </c:pt>
                <c:pt idx="2">
                  <c:v>82</c:v>
                </c:pt>
              </c:numCache>
            </c:numRef>
          </c:val>
        </c:ser>
        <c:ser>
          <c:idx val="1"/>
          <c:order val="1"/>
          <c:tx>
            <c:strRef>
              <c:f>Лист2!$A$19</c:f>
              <c:strCache>
                <c:ptCount val="1"/>
                <c:pt idx="0">
                  <c:v>Средний </c:v>
                </c:pt>
              </c:strCache>
            </c:strRef>
          </c:tx>
          <c:spPr>
            <a:solidFill>
              <a:srgbClr val="0000FF"/>
            </a:solidFill>
          </c:spPr>
          <c:cat>
            <c:multiLvlStrRef>
              <c:f>Лист2!$B$16:$D$17</c:f>
              <c:multiLvlStrCache>
                <c:ptCount val="3"/>
                <c:lvl>
                  <c:pt idx="0">
                    <c:v>2012/13</c:v>
                  </c:pt>
                  <c:pt idx="1">
                    <c:v>2013/14</c:v>
                  </c:pt>
                  <c:pt idx="2">
                    <c:v>2014/2015</c:v>
                  </c:pt>
                </c:lvl>
                <c:lvl>
                  <c:pt idx="0">
                    <c:v>Мотивационная готовность</c:v>
                  </c:pt>
                </c:lvl>
              </c:multiLvlStrCache>
            </c:multiLvlStrRef>
          </c:cat>
          <c:val>
            <c:numRef>
              <c:f>Лист2!$B$19:$D$19</c:f>
              <c:numCache>
                <c:formatCode>General</c:formatCode>
                <c:ptCount val="3"/>
                <c:pt idx="0">
                  <c:v>41</c:v>
                </c:pt>
                <c:pt idx="1">
                  <c:v>36</c:v>
                </c:pt>
                <c:pt idx="2">
                  <c:v>18</c:v>
                </c:pt>
              </c:numCache>
            </c:numRef>
          </c:val>
        </c:ser>
        <c:ser>
          <c:idx val="2"/>
          <c:order val="2"/>
          <c:tx>
            <c:strRef>
              <c:f>Лист2!$A$20</c:f>
              <c:strCache>
                <c:ptCount val="1"/>
                <c:pt idx="0">
                  <c:v>Низкий</c:v>
                </c:pt>
              </c:strCache>
            </c:strRef>
          </c:tx>
          <c:spPr>
            <a:solidFill>
              <a:srgbClr val="FF0000"/>
            </a:solidFill>
          </c:spPr>
          <c:cat>
            <c:multiLvlStrRef>
              <c:f>Лист2!$B$16:$D$17</c:f>
              <c:multiLvlStrCache>
                <c:ptCount val="3"/>
                <c:lvl>
                  <c:pt idx="0">
                    <c:v>2012/13</c:v>
                  </c:pt>
                  <c:pt idx="1">
                    <c:v>2013/14</c:v>
                  </c:pt>
                  <c:pt idx="2">
                    <c:v>2014/2015</c:v>
                  </c:pt>
                </c:lvl>
                <c:lvl>
                  <c:pt idx="0">
                    <c:v>Мотивационная готовность</c:v>
                  </c:pt>
                </c:lvl>
              </c:multiLvlStrCache>
            </c:multiLvlStrRef>
          </c:cat>
          <c:val>
            <c:numRef>
              <c:f>Лист2!$B$20:$D$20</c:f>
              <c:numCache>
                <c:formatCode>General</c:formatCode>
                <c:ptCount val="3"/>
                <c:pt idx="0">
                  <c:v>2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shape val="box"/>
        <c:axId val="127436672"/>
        <c:axId val="127442944"/>
        <c:axId val="0"/>
      </c:bar3DChart>
      <c:catAx>
        <c:axId val="127436672"/>
        <c:scaling>
          <c:orientation val="minMax"/>
        </c:scaling>
        <c:axPos val="b"/>
        <c:tickLblPos val="nextTo"/>
        <c:crossAx val="127442944"/>
        <c:crosses val="autoZero"/>
        <c:auto val="1"/>
        <c:lblAlgn val="ctr"/>
        <c:lblOffset val="100"/>
      </c:catAx>
      <c:valAx>
        <c:axId val="127442944"/>
        <c:scaling>
          <c:orientation val="minMax"/>
        </c:scaling>
        <c:axPos val="l"/>
        <c:majorGridlines/>
        <c:numFmt formatCode="General" sourceLinked="1"/>
        <c:tickLblPos val="nextTo"/>
        <c:crossAx val="12743667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strRef>
              <c:f>Лист2!$A$7</c:f>
              <c:strCache>
                <c:ptCount val="1"/>
                <c:pt idx="0">
                  <c:v>Высокий</c:v>
                </c:pt>
              </c:strCache>
            </c:strRef>
          </c:tx>
          <c:spPr>
            <a:solidFill>
              <a:srgbClr val="25B61A"/>
            </a:solidFill>
          </c:spPr>
          <c:cat>
            <c:multiLvlStrRef>
              <c:f>Лист2!$B$5:$D$6</c:f>
              <c:multiLvlStrCache>
                <c:ptCount val="3"/>
                <c:lvl>
                  <c:pt idx="0">
                    <c:v>2012/13</c:v>
                  </c:pt>
                  <c:pt idx="1">
                    <c:v>2013/14</c:v>
                  </c:pt>
                  <c:pt idx="2">
                    <c:v>2014/2015</c:v>
                  </c:pt>
                </c:lvl>
                <c:lvl>
                  <c:pt idx="0">
                    <c:v>Интеллектуальная готовность</c:v>
                  </c:pt>
                </c:lvl>
              </c:multiLvlStrCache>
            </c:multiLvlStrRef>
          </c:cat>
          <c:val>
            <c:numRef>
              <c:f>Лист2!$B$7:$D$7</c:f>
              <c:numCache>
                <c:formatCode>General</c:formatCode>
                <c:ptCount val="3"/>
                <c:pt idx="0">
                  <c:v>49</c:v>
                </c:pt>
                <c:pt idx="1">
                  <c:v>58</c:v>
                </c:pt>
                <c:pt idx="2">
                  <c:v>62</c:v>
                </c:pt>
              </c:numCache>
            </c:numRef>
          </c:val>
        </c:ser>
        <c:ser>
          <c:idx val="1"/>
          <c:order val="1"/>
          <c:tx>
            <c:strRef>
              <c:f>Лист2!$A$8</c:f>
              <c:strCache>
                <c:ptCount val="1"/>
                <c:pt idx="0">
                  <c:v>Средний </c:v>
                </c:pt>
              </c:strCache>
            </c:strRef>
          </c:tx>
          <c:spPr>
            <a:solidFill>
              <a:srgbClr val="0000FF"/>
            </a:solidFill>
          </c:spPr>
          <c:cat>
            <c:multiLvlStrRef>
              <c:f>Лист2!$B$5:$D$6</c:f>
              <c:multiLvlStrCache>
                <c:ptCount val="3"/>
                <c:lvl>
                  <c:pt idx="0">
                    <c:v>2012/13</c:v>
                  </c:pt>
                  <c:pt idx="1">
                    <c:v>2013/14</c:v>
                  </c:pt>
                  <c:pt idx="2">
                    <c:v>2014/2015</c:v>
                  </c:pt>
                </c:lvl>
                <c:lvl>
                  <c:pt idx="0">
                    <c:v>Интеллектуальная готовность</c:v>
                  </c:pt>
                </c:lvl>
              </c:multiLvlStrCache>
            </c:multiLvlStrRef>
          </c:cat>
          <c:val>
            <c:numRef>
              <c:f>Лист2!$B$8:$D$8</c:f>
              <c:numCache>
                <c:formatCode>General</c:formatCode>
                <c:ptCount val="3"/>
                <c:pt idx="0">
                  <c:v>42</c:v>
                </c:pt>
                <c:pt idx="1">
                  <c:v>42</c:v>
                </c:pt>
                <c:pt idx="2">
                  <c:v>38</c:v>
                </c:pt>
              </c:numCache>
            </c:numRef>
          </c:val>
        </c:ser>
        <c:ser>
          <c:idx val="2"/>
          <c:order val="2"/>
          <c:tx>
            <c:strRef>
              <c:f>Лист2!$A$9</c:f>
              <c:strCache>
                <c:ptCount val="1"/>
                <c:pt idx="0">
                  <c:v>Низкий</c:v>
                </c:pt>
              </c:strCache>
            </c:strRef>
          </c:tx>
          <c:spPr>
            <a:solidFill>
              <a:srgbClr val="FF0000"/>
            </a:solidFill>
          </c:spPr>
          <c:cat>
            <c:multiLvlStrRef>
              <c:f>Лист2!$B$5:$D$6</c:f>
              <c:multiLvlStrCache>
                <c:ptCount val="3"/>
                <c:lvl>
                  <c:pt idx="0">
                    <c:v>2012/13</c:v>
                  </c:pt>
                  <c:pt idx="1">
                    <c:v>2013/14</c:v>
                  </c:pt>
                  <c:pt idx="2">
                    <c:v>2014/2015</c:v>
                  </c:pt>
                </c:lvl>
                <c:lvl>
                  <c:pt idx="0">
                    <c:v>Интеллектуальная готовность</c:v>
                  </c:pt>
                </c:lvl>
              </c:multiLvlStrCache>
            </c:multiLvlStrRef>
          </c:cat>
          <c:val>
            <c:numRef>
              <c:f>Лист2!$B$9:$D$9</c:f>
              <c:numCache>
                <c:formatCode>General</c:formatCode>
                <c:ptCount val="3"/>
                <c:pt idx="0">
                  <c:v>9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shape val="box"/>
        <c:axId val="138006528"/>
        <c:axId val="138008064"/>
        <c:axId val="0"/>
      </c:bar3DChart>
      <c:catAx>
        <c:axId val="138006528"/>
        <c:scaling>
          <c:orientation val="minMax"/>
        </c:scaling>
        <c:axPos val="b"/>
        <c:tickLblPos val="nextTo"/>
        <c:crossAx val="138008064"/>
        <c:crosses val="autoZero"/>
        <c:auto val="1"/>
        <c:lblAlgn val="ctr"/>
        <c:lblOffset val="100"/>
      </c:catAx>
      <c:valAx>
        <c:axId val="138008064"/>
        <c:scaling>
          <c:orientation val="minMax"/>
        </c:scaling>
        <c:axPos val="l"/>
        <c:majorGridlines/>
        <c:numFmt formatCode="General" sourceLinked="1"/>
        <c:tickLblPos val="nextTo"/>
        <c:crossAx val="138006528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strRef>
              <c:f>Лист2!$A$28</c:f>
              <c:strCache>
                <c:ptCount val="1"/>
                <c:pt idx="0">
                  <c:v>Высокий</c:v>
                </c:pt>
              </c:strCache>
            </c:strRef>
          </c:tx>
          <c:spPr>
            <a:solidFill>
              <a:srgbClr val="25B61A"/>
            </a:solidFill>
          </c:spPr>
          <c:cat>
            <c:multiLvlStrRef>
              <c:f>Лист2!$B$26:$D$27</c:f>
              <c:multiLvlStrCache>
                <c:ptCount val="3"/>
                <c:lvl>
                  <c:pt idx="0">
                    <c:v>2012/13</c:v>
                  </c:pt>
                  <c:pt idx="1">
                    <c:v>2013/14</c:v>
                  </c:pt>
                  <c:pt idx="2">
                    <c:v>2014/2015</c:v>
                  </c:pt>
                </c:lvl>
                <c:lvl>
                  <c:pt idx="0">
                    <c:v>Моторно-зрительная готовность</c:v>
                  </c:pt>
                </c:lvl>
              </c:multiLvlStrCache>
            </c:multiLvlStrRef>
          </c:cat>
          <c:val>
            <c:numRef>
              <c:f>Лист2!$B$28:$D$28</c:f>
              <c:numCache>
                <c:formatCode>General</c:formatCode>
                <c:ptCount val="3"/>
                <c:pt idx="0">
                  <c:v>51</c:v>
                </c:pt>
                <c:pt idx="1">
                  <c:v>49</c:v>
                </c:pt>
                <c:pt idx="2">
                  <c:v>71</c:v>
                </c:pt>
              </c:numCache>
            </c:numRef>
          </c:val>
        </c:ser>
        <c:ser>
          <c:idx val="1"/>
          <c:order val="1"/>
          <c:tx>
            <c:strRef>
              <c:f>Лист2!$A$29</c:f>
              <c:strCache>
                <c:ptCount val="1"/>
                <c:pt idx="0">
                  <c:v>Средний </c:v>
                </c:pt>
              </c:strCache>
            </c:strRef>
          </c:tx>
          <c:spPr>
            <a:solidFill>
              <a:srgbClr val="0000FF"/>
            </a:solidFill>
          </c:spPr>
          <c:cat>
            <c:multiLvlStrRef>
              <c:f>Лист2!$B$26:$D$27</c:f>
              <c:multiLvlStrCache>
                <c:ptCount val="3"/>
                <c:lvl>
                  <c:pt idx="0">
                    <c:v>2012/13</c:v>
                  </c:pt>
                  <c:pt idx="1">
                    <c:v>2013/14</c:v>
                  </c:pt>
                  <c:pt idx="2">
                    <c:v>2014/2015</c:v>
                  </c:pt>
                </c:lvl>
                <c:lvl>
                  <c:pt idx="0">
                    <c:v>Моторно-зрительная готовность</c:v>
                  </c:pt>
                </c:lvl>
              </c:multiLvlStrCache>
            </c:multiLvlStrRef>
          </c:cat>
          <c:val>
            <c:numRef>
              <c:f>Лист2!$B$29:$D$29</c:f>
              <c:numCache>
                <c:formatCode>General</c:formatCode>
                <c:ptCount val="3"/>
                <c:pt idx="0">
                  <c:v>47</c:v>
                </c:pt>
                <c:pt idx="1">
                  <c:v>49</c:v>
                </c:pt>
                <c:pt idx="2">
                  <c:v>29</c:v>
                </c:pt>
              </c:numCache>
            </c:numRef>
          </c:val>
        </c:ser>
        <c:ser>
          <c:idx val="2"/>
          <c:order val="2"/>
          <c:tx>
            <c:strRef>
              <c:f>Лист2!$A$30</c:f>
              <c:strCache>
                <c:ptCount val="1"/>
                <c:pt idx="0">
                  <c:v>Низкий</c:v>
                </c:pt>
              </c:strCache>
            </c:strRef>
          </c:tx>
          <c:spPr>
            <a:solidFill>
              <a:srgbClr val="FF0000"/>
            </a:solidFill>
          </c:spPr>
          <c:cat>
            <c:multiLvlStrRef>
              <c:f>Лист2!$B$26:$D$27</c:f>
              <c:multiLvlStrCache>
                <c:ptCount val="3"/>
                <c:lvl>
                  <c:pt idx="0">
                    <c:v>2012/13</c:v>
                  </c:pt>
                  <c:pt idx="1">
                    <c:v>2013/14</c:v>
                  </c:pt>
                  <c:pt idx="2">
                    <c:v>2014/2015</c:v>
                  </c:pt>
                </c:lvl>
                <c:lvl>
                  <c:pt idx="0">
                    <c:v>Моторно-зрительная готовность</c:v>
                  </c:pt>
                </c:lvl>
              </c:multiLvlStrCache>
            </c:multiLvlStrRef>
          </c:cat>
          <c:val>
            <c:numRef>
              <c:f>Лист2!$B$30:$D$30</c:f>
              <c:numCache>
                <c:formatCode>General</c:formatCode>
                <c:ptCount val="3"/>
                <c:pt idx="0">
                  <c:v>2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shape val="box"/>
        <c:axId val="138209920"/>
        <c:axId val="138878976"/>
        <c:axId val="0"/>
      </c:bar3DChart>
      <c:catAx>
        <c:axId val="138209920"/>
        <c:scaling>
          <c:orientation val="minMax"/>
        </c:scaling>
        <c:axPos val="b"/>
        <c:tickLblPos val="nextTo"/>
        <c:crossAx val="138878976"/>
        <c:crosses val="autoZero"/>
        <c:auto val="1"/>
        <c:lblAlgn val="ctr"/>
        <c:lblOffset val="100"/>
      </c:catAx>
      <c:valAx>
        <c:axId val="138878976"/>
        <c:scaling>
          <c:orientation val="minMax"/>
        </c:scaling>
        <c:axPos val="l"/>
        <c:majorGridlines/>
        <c:numFmt formatCode="General" sourceLinked="1"/>
        <c:tickLblPos val="nextTo"/>
        <c:crossAx val="138209920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strRef>
              <c:f>Лист2!$A$40</c:f>
              <c:strCache>
                <c:ptCount val="1"/>
                <c:pt idx="0">
                  <c:v>Высокий</c:v>
                </c:pt>
              </c:strCache>
            </c:strRef>
          </c:tx>
          <c:spPr>
            <a:solidFill>
              <a:srgbClr val="16A50B"/>
            </a:solidFill>
          </c:spPr>
          <c:cat>
            <c:multiLvlStrRef>
              <c:f>Лист2!$B$38:$D$39</c:f>
              <c:multiLvlStrCache>
                <c:ptCount val="3"/>
                <c:lvl>
                  <c:pt idx="0">
                    <c:v>2012/13</c:v>
                  </c:pt>
                  <c:pt idx="1">
                    <c:v>2013/14</c:v>
                  </c:pt>
                  <c:pt idx="2">
                    <c:v>2014/2015</c:v>
                  </c:pt>
                </c:lvl>
                <c:lvl>
                  <c:pt idx="0">
                    <c:v>Волевая готовность</c:v>
                  </c:pt>
                </c:lvl>
              </c:multiLvlStrCache>
            </c:multiLvlStrRef>
          </c:cat>
          <c:val>
            <c:numRef>
              <c:f>Лист2!$B$40:$D$40</c:f>
              <c:numCache>
                <c:formatCode>General</c:formatCode>
                <c:ptCount val="3"/>
                <c:pt idx="0">
                  <c:v>47</c:v>
                </c:pt>
                <c:pt idx="1">
                  <c:v>72</c:v>
                </c:pt>
                <c:pt idx="2">
                  <c:v>78</c:v>
                </c:pt>
              </c:numCache>
            </c:numRef>
          </c:val>
        </c:ser>
        <c:ser>
          <c:idx val="1"/>
          <c:order val="1"/>
          <c:tx>
            <c:strRef>
              <c:f>Лист2!$A$41</c:f>
              <c:strCache>
                <c:ptCount val="1"/>
                <c:pt idx="0">
                  <c:v>Средний </c:v>
                </c:pt>
              </c:strCache>
            </c:strRef>
          </c:tx>
          <c:spPr>
            <a:solidFill>
              <a:srgbClr val="0000FF"/>
            </a:solidFill>
          </c:spPr>
          <c:cat>
            <c:multiLvlStrRef>
              <c:f>Лист2!$B$38:$D$39</c:f>
              <c:multiLvlStrCache>
                <c:ptCount val="3"/>
                <c:lvl>
                  <c:pt idx="0">
                    <c:v>2012/13</c:v>
                  </c:pt>
                  <c:pt idx="1">
                    <c:v>2013/14</c:v>
                  </c:pt>
                  <c:pt idx="2">
                    <c:v>2014/2015</c:v>
                  </c:pt>
                </c:lvl>
                <c:lvl>
                  <c:pt idx="0">
                    <c:v>Волевая готовность</c:v>
                  </c:pt>
                </c:lvl>
              </c:multiLvlStrCache>
            </c:multiLvlStrRef>
          </c:cat>
          <c:val>
            <c:numRef>
              <c:f>Лист2!$B$41:$D$41</c:f>
              <c:numCache>
                <c:formatCode>General</c:formatCode>
                <c:ptCount val="3"/>
                <c:pt idx="0">
                  <c:v>45</c:v>
                </c:pt>
                <c:pt idx="1">
                  <c:v>24</c:v>
                </c:pt>
                <c:pt idx="2">
                  <c:v>22</c:v>
                </c:pt>
              </c:numCache>
            </c:numRef>
          </c:val>
        </c:ser>
        <c:ser>
          <c:idx val="2"/>
          <c:order val="2"/>
          <c:tx>
            <c:strRef>
              <c:f>Лист2!$A$42</c:f>
              <c:strCache>
                <c:ptCount val="1"/>
                <c:pt idx="0">
                  <c:v>Низкий</c:v>
                </c:pt>
              </c:strCache>
            </c:strRef>
          </c:tx>
          <c:spPr>
            <a:solidFill>
              <a:srgbClr val="FF0000"/>
            </a:solidFill>
          </c:spPr>
          <c:cat>
            <c:multiLvlStrRef>
              <c:f>Лист2!$B$38:$D$39</c:f>
              <c:multiLvlStrCache>
                <c:ptCount val="3"/>
                <c:lvl>
                  <c:pt idx="0">
                    <c:v>2012/13</c:v>
                  </c:pt>
                  <c:pt idx="1">
                    <c:v>2013/14</c:v>
                  </c:pt>
                  <c:pt idx="2">
                    <c:v>2014/2015</c:v>
                  </c:pt>
                </c:lvl>
                <c:lvl>
                  <c:pt idx="0">
                    <c:v>Волевая готовность</c:v>
                  </c:pt>
                </c:lvl>
              </c:multiLvlStrCache>
            </c:multiLvlStrRef>
          </c:cat>
          <c:val>
            <c:numRef>
              <c:f>Лист2!$B$42:$D$42</c:f>
              <c:numCache>
                <c:formatCode>General</c:formatCode>
                <c:ptCount val="3"/>
                <c:pt idx="0">
                  <c:v>8</c:v>
                </c:pt>
                <c:pt idx="1">
                  <c:v>4</c:v>
                </c:pt>
                <c:pt idx="2">
                  <c:v>0</c:v>
                </c:pt>
              </c:numCache>
            </c:numRef>
          </c:val>
        </c:ser>
        <c:shape val="box"/>
        <c:axId val="138152192"/>
        <c:axId val="138207232"/>
        <c:axId val="0"/>
      </c:bar3DChart>
      <c:catAx>
        <c:axId val="138152192"/>
        <c:scaling>
          <c:orientation val="minMax"/>
        </c:scaling>
        <c:axPos val="b"/>
        <c:tickLblPos val="nextTo"/>
        <c:crossAx val="138207232"/>
        <c:crosses val="autoZero"/>
        <c:auto val="1"/>
        <c:lblAlgn val="ctr"/>
        <c:lblOffset val="100"/>
      </c:catAx>
      <c:valAx>
        <c:axId val="138207232"/>
        <c:scaling>
          <c:orientation val="minMax"/>
        </c:scaling>
        <c:axPos val="l"/>
        <c:majorGridlines/>
        <c:numFmt formatCode="General" sourceLinked="1"/>
        <c:tickLblPos val="nextTo"/>
        <c:crossAx val="13815219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chart" Target="../charts/chart1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276225</xdr:colOff>
      <xdr:row>92</xdr:row>
      <xdr:rowOff>123825</xdr:rowOff>
    </xdr:from>
    <xdr:to>
      <xdr:col>14</xdr:col>
      <xdr:colOff>581025</xdr:colOff>
      <xdr:row>107</xdr:row>
      <xdr:rowOff>9525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171450</xdr:colOff>
      <xdr:row>10</xdr:row>
      <xdr:rowOff>152399</xdr:rowOff>
    </xdr:from>
    <xdr:to>
      <xdr:col>24</xdr:col>
      <xdr:colOff>161925</xdr:colOff>
      <xdr:row>17</xdr:row>
      <xdr:rowOff>285750</xdr:rowOff>
    </xdr:to>
    <xdr:graphicFrame macro="">
      <xdr:nvGraphicFramePr>
        <xdr:cNvPr id="5" name="Диаграмма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190500</xdr:colOff>
      <xdr:row>49</xdr:row>
      <xdr:rowOff>104775</xdr:rowOff>
    </xdr:from>
    <xdr:to>
      <xdr:col>26</xdr:col>
      <xdr:colOff>171450</xdr:colOff>
      <xdr:row>57</xdr:row>
      <xdr:rowOff>28575</xdr:rowOff>
    </xdr:to>
    <xdr:graphicFrame macro="">
      <xdr:nvGraphicFramePr>
        <xdr:cNvPr id="6" name="Диаграмма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276225</xdr:colOff>
      <xdr:row>92</xdr:row>
      <xdr:rowOff>123825</xdr:rowOff>
    </xdr:from>
    <xdr:to>
      <xdr:col>14</xdr:col>
      <xdr:colOff>581025</xdr:colOff>
      <xdr:row>107</xdr:row>
      <xdr:rowOff>9525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9525</xdr:colOff>
      <xdr:row>49</xdr:row>
      <xdr:rowOff>209550</xdr:rowOff>
    </xdr:from>
    <xdr:to>
      <xdr:col>24</xdr:col>
      <xdr:colOff>523875</xdr:colOff>
      <xdr:row>57</xdr:row>
      <xdr:rowOff>323850</xdr:rowOff>
    </xdr:to>
    <xdr:graphicFrame macro="">
      <xdr:nvGraphicFramePr>
        <xdr:cNvPr id="5" name="Диаграмма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9525</xdr:colOff>
      <xdr:row>9</xdr:row>
      <xdr:rowOff>209550</xdr:rowOff>
    </xdr:from>
    <xdr:to>
      <xdr:col>24</xdr:col>
      <xdr:colOff>523875</xdr:colOff>
      <xdr:row>17</xdr:row>
      <xdr:rowOff>323850</xdr:rowOff>
    </xdr:to>
    <xdr:graphicFrame macro="">
      <xdr:nvGraphicFramePr>
        <xdr:cNvPr id="6" name="Диаграмма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200025</xdr:colOff>
      <xdr:row>92</xdr:row>
      <xdr:rowOff>123825</xdr:rowOff>
    </xdr:from>
    <xdr:to>
      <xdr:col>14</xdr:col>
      <xdr:colOff>581025</xdr:colOff>
      <xdr:row>108</xdr:row>
      <xdr:rowOff>57151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76199</xdr:colOff>
      <xdr:row>51</xdr:row>
      <xdr:rowOff>38100</xdr:rowOff>
    </xdr:from>
    <xdr:to>
      <xdr:col>26</xdr:col>
      <xdr:colOff>381000</xdr:colOff>
      <xdr:row>59</xdr:row>
      <xdr:rowOff>285750</xdr:rowOff>
    </xdr:to>
    <xdr:graphicFrame macro="">
      <xdr:nvGraphicFramePr>
        <xdr:cNvPr id="6" name="Диаграмма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76199</xdr:colOff>
      <xdr:row>9</xdr:row>
      <xdr:rowOff>38100</xdr:rowOff>
    </xdr:from>
    <xdr:to>
      <xdr:col>26</xdr:col>
      <xdr:colOff>381000</xdr:colOff>
      <xdr:row>17</xdr:row>
      <xdr:rowOff>285750</xdr:rowOff>
    </xdr:to>
    <xdr:graphicFrame macro="">
      <xdr:nvGraphicFramePr>
        <xdr:cNvPr id="7" name="Диаграмма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276225</xdr:colOff>
      <xdr:row>92</xdr:row>
      <xdr:rowOff>123825</xdr:rowOff>
    </xdr:from>
    <xdr:to>
      <xdr:col>14</xdr:col>
      <xdr:colOff>581025</xdr:colOff>
      <xdr:row>107</xdr:row>
      <xdr:rowOff>9525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428624</xdr:colOff>
      <xdr:row>49</xdr:row>
      <xdr:rowOff>76199</xdr:rowOff>
    </xdr:from>
    <xdr:to>
      <xdr:col>25</xdr:col>
      <xdr:colOff>571500</xdr:colOff>
      <xdr:row>58</xdr:row>
      <xdr:rowOff>904874</xdr:rowOff>
    </xdr:to>
    <xdr:graphicFrame macro="">
      <xdr:nvGraphicFramePr>
        <xdr:cNvPr id="8" name="Диаграмма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428624</xdr:colOff>
      <xdr:row>7</xdr:row>
      <xdr:rowOff>76199</xdr:rowOff>
    </xdr:from>
    <xdr:to>
      <xdr:col>25</xdr:col>
      <xdr:colOff>571500</xdr:colOff>
      <xdr:row>16</xdr:row>
      <xdr:rowOff>904874</xdr:rowOff>
    </xdr:to>
    <xdr:graphicFrame macro="">
      <xdr:nvGraphicFramePr>
        <xdr:cNvPr id="9" name="Диаграмма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381000</xdr:colOff>
      <xdr:row>19</xdr:row>
      <xdr:rowOff>19050</xdr:rowOff>
    </xdr:from>
    <xdr:to>
      <xdr:col>14</xdr:col>
      <xdr:colOff>171450</xdr:colOff>
      <xdr:row>33</xdr:row>
      <xdr:rowOff>0</xdr:rowOff>
    </xdr:to>
    <xdr:graphicFrame macro="">
      <xdr:nvGraphicFramePr>
        <xdr:cNvPr id="8" name="Диаграмма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57150</xdr:colOff>
      <xdr:row>2</xdr:row>
      <xdr:rowOff>19050</xdr:rowOff>
    </xdr:from>
    <xdr:to>
      <xdr:col>18</xdr:col>
      <xdr:colOff>361950</xdr:colOff>
      <xdr:row>16</xdr:row>
      <xdr:rowOff>0</xdr:rowOff>
    </xdr:to>
    <xdr:graphicFrame macro="">
      <xdr:nvGraphicFramePr>
        <xdr:cNvPr id="12" name="Диаграмма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171450</xdr:colOff>
      <xdr:row>21</xdr:row>
      <xdr:rowOff>57150</xdr:rowOff>
    </xdr:from>
    <xdr:to>
      <xdr:col>22</xdr:col>
      <xdr:colOff>476250</xdr:colOff>
      <xdr:row>34</xdr:row>
      <xdr:rowOff>228600</xdr:rowOff>
    </xdr:to>
    <xdr:graphicFrame macro="">
      <xdr:nvGraphicFramePr>
        <xdr:cNvPr id="13" name="Диаграмма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247650</xdr:colOff>
      <xdr:row>34</xdr:row>
      <xdr:rowOff>142875</xdr:rowOff>
    </xdr:from>
    <xdr:to>
      <xdr:col>14</xdr:col>
      <xdr:colOff>38100</xdr:colOff>
      <xdr:row>48</xdr:row>
      <xdr:rowOff>123825</xdr:rowOff>
    </xdr:to>
    <xdr:graphicFrame macro="">
      <xdr:nvGraphicFramePr>
        <xdr:cNvPr id="14" name="Диаграмма 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B3:W88"/>
  <sheetViews>
    <sheetView topLeftCell="A73" workbookViewId="0">
      <selection activeCell="T44" sqref="T44"/>
    </sheetView>
  </sheetViews>
  <sheetFormatPr defaultRowHeight="15"/>
  <cols>
    <col min="2" max="2" width="26.5703125" customWidth="1"/>
    <col min="3" max="3" width="25" customWidth="1"/>
  </cols>
  <sheetData>
    <row r="3" spans="2:21" ht="15.75">
      <c r="B3" s="1" t="s">
        <v>0</v>
      </c>
      <c r="C3" s="1"/>
      <c r="D3" s="1"/>
      <c r="E3" s="2"/>
      <c r="F3" s="2"/>
      <c r="G3" s="3"/>
      <c r="H3" s="3"/>
      <c r="I3" s="3"/>
      <c r="J3" s="3"/>
      <c r="K3" s="3"/>
      <c r="P3" s="4" t="s">
        <v>24</v>
      </c>
      <c r="Q3" s="4"/>
      <c r="R3" s="4"/>
      <c r="S3" s="4"/>
      <c r="T3" s="5"/>
      <c r="U3" s="5"/>
    </row>
    <row r="4" spans="2:21" ht="15.75">
      <c r="B4" s="1" t="s">
        <v>1</v>
      </c>
      <c r="C4" s="1"/>
      <c r="D4" s="1"/>
      <c r="E4" s="2"/>
      <c r="F4" s="2"/>
      <c r="G4" s="3"/>
      <c r="H4" s="3"/>
      <c r="I4" s="3"/>
      <c r="J4" s="3"/>
      <c r="K4" s="3"/>
      <c r="P4" s="4"/>
      <c r="Q4" s="4"/>
      <c r="R4" s="4" t="s">
        <v>25</v>
      </c>
      <c r="S4" s="4"/>
      <c r="T4" s="5"/>
      <c r="U4" s="5"/>
    </row>
    <row r="5" spans="2:21" ht="15.75">
      <c r="B5" s="1" t="s">
        <v>2</v>
      </c>
      <c r="C5" s="1"/>
      <c r="D5" s="1"/>
      <c r="E5" s="2"/>
      <c r="F5" s="2"/>
      <c r="G5" s="3"/>
      <c r="H5" s="3"/>
      <c r="I5" s="3"/>
      <c r="J5" s="3"/>
      <c r="K5" s="3"/>
    </row>
    <row r="6" spans="2:21" ht="15.75">
      <c r="B6" s="1" t="s">
        <v>23</v>
      </c>
      <c r="C6" s="1"/>
      <c r="D6" s="1"/>
      <c r="E6" s="2"/>
      <c r="F6" s="2"/>
      <c r="G6" s="3"/>
      <c r="H6" s="3"/>
      <c r="I6" s="3"/>
      <c r="J6" s="3" t="s">
        <v>4</v>
      </c>
      <c r="K6" s="3"/>
    </row>
    <row r="7" spans="2:21">
      <c r="B7" s="6"/>
      <c r="C7" s="6"/>
      <c r="D7" s="6"/>
      <c r="E7" s="3"/>
      <c r="F7" s="3"/>
      <c r="G7" s="3"/>
      <c r="H7" s="3"/>
      <c r="I7" s="3"/>
      <c r="J7" s="3"/>
      <c r="K7" s="3"/>
    </row>
    <row r="8" spans="2:21" ht="15" customHeight="1">
      <c r="B8" s="32" t="s">
        <v>5</v>
      </c>
      <c r="C8" s="32" t="s">
        <v>6</v>
      </c>
      <c r="D8" s="35" t="s">
        <v>7</v>
      </c>
      <c r="E8" s="36"/>
      <c r="F8" s="36"/>
      <c r="G8" s="36"/>
      <c r="H8" s="36"/>
      <c r="I8" s="36"/>
      <c r="J8" s="37"/>
      <c r="K8" s="38"/>
    </row>
    <row r="9" spans="2:21">
      <c r="B9" s="33"/>
      <c r="C9" s="33"/>
      <c r="D9" s="39" t="s">
        <v>8</v>
      </c>
      <c r="E9" s="40"/>
      <c r="F9" s="41" t="s">
        <v>9</v>
      </c>
      <c r="G9" s="42"/>
      <c r="H9" s="43" t="s">
        <v>10</v>
      </c>
      <c r="I9" s="44"/>
      <c r="J9" s="45" t="s">
        <v>11</v>
      </c>
      <c r="K9" s="46"/>
    </row>
    <row r="10" spans="2:21" ht="30">
      <c r="B10" s="34"/>
      <c r="C10" s="34"/>
      <c r="D10" s="7" t="s">
        <v>6</v>
      </c>
      <c r="E10" s="7" t="s">
        <v>12</v>
      </c>
      <c r="F10" s="8" t="s">
        <v>6</v>
      </c>
      <c r="G10" s="8" t="s">
        <v>12</v>
      </c>
      <c r="H10" s="9" t="s">
        <v>6</v>
      </c>
      <c r="I10" s="9" t="s">
        <v>12</v>
      </c>
      <c r="J10" s="10" t="s">
        <v>6</v>
      </c>
      <c r="K10" s="10" t="s">
        <v>12</v>
      </c>
    </row>
    <row r="11" spans="2:21" ht="74.25" customHeight="1">
      <c r="B11" s="11" t="s">
        <v>13</v>
      </c>
      <c r="C11" s="11">
        <v>19</v>
      </c>
      <c r="D11" s="12">
        <v>0</v>
      </c>
      <c r="E11" s="12">
        <f>100*D11/C11</f>
        <v>0</v>
      </c>
      <c r="F11" s="13">
        <v>5</v>
      </c>
      <c r="G11" s="14">
        <f>100*F11/C11</f>
        <v>26.315789473684209</v>
      </c>
      <c r="H11" s="15">
        <v>6</v>
      </c>
      <c r="I11" s="16">
        <f>100*H11/C11</f>
        <v>31.578947368421051</v>
      </c>
      <c r="J11" s="17">
        <v>8</v>
      </c>
      <c r="K11" s="18">
        <f>100*J11/C11</f>
        <v>42.10526315789474</v>
      </c>
    </row>
    <row r="12" spans="2:21" ht="26.25" customHeight="1">
      <c r="B12" s="11" t="s">
        <v>26</v>
      </c>
      <c r="C12" s="11">
        <v>19</v>
      </c>
      <c r="D12" s="12">
        <v>0</v>
      </c>
      <c r="E12" s="12">
        <f t="shared" ref="E12:E18" si="0">100*D12/C12</f>
        <v>0</v>
      </c>
      <c r="F12" s="13">
        <v>4</v>
      </c>
      <c r="G12" s="14">
        <f>100*F12/C12</f>
        <v>21.05263157894737</v>
      </c>
      <c r="H12" s="15">
        <v>7</v>
      </c>
      <c r="I12" s="16">
        <f>100*H12/C12</f>
        <v>36.842105263157897</v>
      </c>
      <c r="J12" s="17">
        <v>8</v>
      </c>
      <c r="K12" s="18">
        <f>100*J12/C12</f>
        <v>42.10526315789474</v>
      </c>
    </row>
    <row r="13" spans="2:21" ht="66" customHeight="1">
      <c r="B13" s="11" t="s">
        <v>14</v>
      </c>
      <c r="C13" s="11">
        <v>19</v>
      </c>
      <c r="D13" s="12">
        <v>0</v>
      </c>
      <c r="E13" s="12">
        <f t="shared" si="0"/>
        <v>0</v>
      </c>
      <c r="F13" s="13">
        <v>8</v>
      </c>
      <c r="G13" s="14">
        <f t="shared" ref="G13:G18" si="1">100*F13/C13</f>
        <v>42.10526315789474</v>
      </c>
      <c r="H13" s="15">
        <v>5</v>
      </c>
      <c r="I13" s="16">
        <f t="shared" ref="I13:I18" si="2">100*H13/C13</f>
        <v>26.315789473684209</v>
      </c>
      <c r="J13" s="17">
        <v>6</v>
      </c>
      <c r="K13" s="18">
        <f t="shared" ref="K13:K18" si="3">100*J13/C13</f>
        <v>31.578947368421051</v>
      </c>
    </row>
    <row r="14" spans="2:21" ht="117" customHeight="1">
      <c r="B14" s="11" t="s">
        <v>15</v>
      </c>
      <c r="C14" s="11">
        <v>19</v>
      </c>
      <c r="D14" s="12">
        <v>0</v>
      </c>
      <c r="E14" s="12">
        <f t="shared" si="0"/>
        <v>0</v>
      </c>
      <c r="F14" s="13">
        <v>5</v>
      </c>
      <c r="G14" s="14">
        <f t="shared" si="1"/>
        <v>26.315789473684209</v>
      </c>
      <c r="H14" s="15">
        <v>6</v>
      </c>
      <c r="I14" s="16">
        <f t="shared" si="2"/>
        <v>31.578947368421051</v>
      </c>
      <c r="J14" s="17">
        <v>8</v>
      </c>
      <c r="K14" s="18">
        <f t="shared" si="3"/>
        <v>42.10526315789474</v>
      </c>
    </row>
    <row r="15" spans="2:21" ht="54" customHeight="1">
      <c r="B15" s="11" t="s">
        <v>16</v>
      </c>
      <c r="C15" s="11">
        <v>19</v>
      </c>
      <c r="D15" s="12">
        <v>0</v>
      </c>
      <c r="E15" s="12">
        <f t="shared" si="0"/>
        <v>0</v>
      </c>
      <c r="F15" s="13">
        <v>6</v>
      </c>
      <c r="G15" s="14">
        <f t="shared" si="1"/>
        <v>31.578947368421051</v>
      </c>
      <c r="H15" s="15">
        <v>6</v>
      </c>
      <c r="I15" s="16">
        <f t="shared" si="2"/>
        <v>31.578947368421051</v>
      </c>
      <c r="J15" s="17">
        <v>7</v>
      </c>
      <c r="K15" s="18">
        <f t="shared" si="3"/>
        <v>36.842105263157897</v>
      </c>
    </row>
    <row r="16" spans="2:21" ht="87" customHeight="1">
      <c r="B16" s="11" t="s">
        <v>17</v>
      </c>
      <c r="C16" s="11">
        <v>19</v>
      </c>
      <c r="D16" s="12">
        <v>0</v>
      </c>
      <c r="E16" s="12">
        <f t="shared" si="0"/>
        <v>0</v>
      </c>
      <c r="F16" s="13">
        <v>5</v>
      </c>
      <c r="G16" s="14">
        <f t="shared" si="1"/>
        <v>26.315789473684209</v>
      </c>
      <c r="H16" s="15">
        <v>8</v>
      </c>
      <c r="I16" s="16">
        <f t="shared" si="2"/>
        <v>42.10526315789474</v>
      </c>
      <c r="J16" s="17">
        <v>6</v>
      </c>
      <c r="K16" s="18">
        <f t="shared" si="3"/>
        <v>31.578947368421051</v>
      </c>
    </row>
    <row r="17" spans="2:11" ht="44.25" customHeight="1">
      <c r="B17" s="11" t="s">
        <v>18</v>
      </c>
      <c r="C17" s="11">
        <v>19</v>
      </c>
      <c r="D17" s="12">
        <v>0</v>
      </c>
      <c r="E17" s="12">
        <f t="shared" si="0"/>
        <v>0</v>
      </c>
      <c r="F17" s="13">
        <v>4</v>
      </c>
      <c r="G17" s="14">
        <f t="shared" si="1"/>
        <v>21.05263157894737</v>
      </c>
      <c r="H17" s="15">
        <v>8</v>
      </c>
      <c r="I17" s="16">
        <f t="shared" si="2"/>
        <v>42.10526315789474</v>
      </c>
      <c r="J17" s="17">
        <v>7</v>
      </c>
      <c r="K17" s="18">
        <f t="shared" si="3"/>
        <v>36.842105263157897</v>
      </c>
    </row>
    <row r="18" spans="2:11" ht="45">
      <c r="B18" s="11" t="s">
        <v>19</v>
      </c>
      <c r="C18" s="11">
        <v>19</v>
      </c>
      <c r="D18" s="12">
        <v>0</v>
      </c>
      <c r="E18" s="12">
        <f t="shared" si="0"/>
        <v>0</v>
      </c>
      <c r="F18" s="13">
        <v>6</v>
      </c>
      <c r="G18" s="14">
        <f t="shared" si="1"/>
        <v>31.578947368421051</v>
      </c>
      <c r="H18" s="15">
        <v>6</v>
      </c>
      <c r="I18" s="16">
        <f t="shared" si="2"/>
        <v>31.578947368421051</v>
      </c>
      <c r="J18" s="17">
        <v>7</v>
      </c>
      <c r="K18" s="18">
        <f t="shared" si="3"/>
        <v>36.842105263157897</v>
      </c>
    </row>
    <row r="19" spans="2:11">
      <c r="B19" s="11"/>
      <c r="C19" s="11"/>
      <c r="D19" s="12"/>
      <c r="E19" s="19">
        <f>SUM(E11:E18)/8</f>
        <v>0</v>
      </c>
      <c r="F19" s="13"/>
      <c r="G19" s="14">
        <f>SUM(G11:G18)/8</f>
        <v>28.289473684210524</v>
      </c>
      <c r="H19" s="15"/>
      <c r="I19" s="16">
        <f>SUM(I11:I18)/8</f>
        <v>34.210526315789473</v>
      </c>
      <c r="J19" s="17"/>
      <c r="K19" s="18">
        <f>SUM(K11:K18)/8</f>
        <v>37.5</v>
      </c>
    </row>
    <row r="20" spans="2:11"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2:11"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2:11"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2:11"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2:11"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2:11">
      <c r="B25" s="20"/>
      <c r="C25" s="21" t="s">
        <v>8</v>
      </c>
      <c r="D25" s="22" t="s">
        <v>9</v>
      </c>
      <c r="E25" s="23" t="s">
        <v>10</v>
      </c>
      <c r="F25" s="24" t="s">
        <v>11</v>
      </c>
    </row>
    <row r="26" spans="2:11">
      <c r="B26" s="25"/>
      <c r="C26" s="21" t="s">
        <v>12</v>
      </c>
      <c r="D26" s="22" t="s">
        <v>12</v>
      </c>
      <c r="E26" s="23" t="s">
        <v>12</v>
      </c>
      <c r="F26" s="24" t="s">
        <v>12</v>
      </c>
    </row>
    <row r="27" spans="2:11" ht="15" customHeight="1">
      <c r="B27" s="11" t="s">
        <v>13</v>
      </c>
      <c r="C27" s="21">
        <f>E11</f>
        <v>0</v>
      </c>
      <c r="D27" s="14">
        <f>G11</f>
        <v>26.315789473684209</v>
      </c>
      <c r="E27" s="27">
        <f>I11</f>
        <v>31.578947368421051</v>
      </c>
      <c r="F27" s="28">
        <f>K11</f>
        <v>42.10526315789474</v>
      </c>
    </row>
    <row r="28" spans="2:11" ht="30">
      <c r="B28" s="11" t="s">
        <v>26</v>
      </c>
      <c r="C28" s="21">
        <f>E12</f>
        <v>0</v>
      </c>
      <c r="D28" s="14">
        <f>G12</f>
        <v>21.05263157894737</v>
      </c>
      <c r="E28" s="27">
        <f>I12</f>
        <v>36.842105263157897</v>
      </c>
      <c r="F28" s="28">
        <f>K12</f>
        <v>42.10526315789474</v>
      </c>
    </row>
    <row r="29" spans="2:11" ht="30">
      <c r="B29" s="11" t="s">
        <v>14</v>
      </c>
      <c r="C29" s="21">
        <f>E13</f>
        <v>0</v>
      </c>
      <c r="D29" s="14">
        <f>G13</f>
        <v>42.10526315789474</v>
      </c>
      <c r="E29" s="27">
        <f>I13</f>
        <v>26.315789473684209</v>
      </c>
      <c r="F29" s="28">
        <f>K13</f>
        <v>31.578947368421051</v>
      </c>
    </row>
    <row r="30" spans="2:11" ht="75">
      <c r="B30" s="11" t="s">
        <v>15</v>
      </c>
      <c r="C30" s="21">
        <f>E14</f>
        <v>0</v>
      </c>
      <c r="D30" s="14">
        <f>G14</f>
        <v>26.315789473684209</v>
      </c>
      <c r="E30" s="27">
        <f>I14</f>
        <v>31.578947368421051</v>
      </c>
      <c r="F30" s="28">
        <f>K15</f>
        <v>36.842105263157897</v>
      </c>
    </row>
    <row r="31" spans="2:11" ht="150">
      <c r="B31" s="11" t="s">
        <v>16</v>
      </c>
      <c r="C31" s="21">
        <f>E16</f>
        <v>0</v>
      </c>
      <c r="D31" s="14">
        <f>G16</f>
        <v>26.315789473684209</v>
      </c>
      <c r="E31" s="27">
        <f>I16</f>
        <v>42.10526315789474</v>
      </c>
      <c r="F31" s="28">
        <f>K16</f>
        <v>31.578947368421051</v>
      </c>
    </row>
    <row r="32" spans="2:11" ht="45">
      <c r="B32" s="11" t="s">
        <v>17</v>
      </c>
      <c r="C32" s="21">
        <f>E17</f>
        <v>0</v>
      </c>
      <c r="D32" s="14">
        <f>G17</f>
        <v>21.05263157894737</v>
      </c>
      <c r="E32" s="27">
        <f>I17</f>
        <v>42.10526315789474</v>
      </c>
      <c r="F32" s="28">
        <f>K17</f>
        <v>36.842105263157897</v>
      </c>
    </row>
    <row r="33" spans="2:23" ht="90">
      <c r="B33" s="11" t="s">
        <v>18</v>
      </c>
      <c r="C33" s="21">
        <f>E18</f>
        <v>0</v>
      </c>
      <c r="D33" s="14">
        <f>G18</f>
        <v>31.578947368421051</v>
      </c>
      <c r="E33" s="27">
        <f>I18</f>
        <v>31.578947368421051</v>
      </c>
      <c r="F33" s="28">
        <f>K18</f>
        <v>36.842105263157897</v>
      </c>
    </row>
    <row r="34" spans="2:23" ht="45">
      <c r="B34" s="11" t="s">
        <v>19</v>
      </c>
      <c r="C34" s="29">
        <f>E19</f>
        <v>0</v>
      </c>
      <c r="D34" s="14">
        <f>G19</f>
        <v>28.289473684210524</v>
      </c>
      <c r="E34" s="27">
        <f>I19</f>
        <v>34.210526315789473</v>
      </c>
      <c r="F34" s="28">
        <f>K19</f>
        <v>37.5</v>
      </c>
    </row>
    <row r="35" spans="2:23">
      <c r="J35" t="s">
        <v>4</v>
      </c>
    </row>
    <row r="43" spans="2:23" ht="15.75">
      <c r="B43" s="1" t="s">
        <v>0</v>
      </c>
      <c r="C43" s="1"/>
      <c r="D43" s="1"/>
      <c r="E43" s="2"/>
      <c r="F43" s="2"/>
      <c r="G43" s="3"/>
      <c r="H43" s="3"/>
      <c r="I43" s="3"/>
      <c r="J43" s="3"/>
      <c r="K43" s="3"/>
      <c r="R43" s="4" t="s">
        <v>24</v>
      </c>
      <c r="S43" s="4"/>
      <c r="T43" s="4"/>
      <c r="U43" s="4"/>
      <c r="V43" s="5"/>
      <c r="W43" s="5"/>
    </row>
    <row r="44" spans="2:23" ht="15.75">
      <c r="B44" s="1" t="s">
        <v>1</v>
      </c>
      <c r="C44" s="1"/>
      <c r="D44" s="1"/>
      <c r="E44" s="2"/>
      <c r="F44" s="2"/>
      <c r="G44" s="3"/>
      <c r="H44" s="3"/>
      <c r="I44" s="3"/>
      <c r="J44" s="3"/>
      <c r="K44" s="3"/>
      <c r="R44" s="4"/>
      <c r="S44" s="4"/>
      <c r="T44" s="4" t="s">
        <v>3</v>
      </c>
      <c r="U44" s="4"/>
      <c r="V44" s="5"/>
      <c r="W44" s="5"/>
    </row>
    <row r="45" spans="2:23" ht="15.75">
      <c r="B45" s="1" t="s">
        <v>2</v>
      </c>
      <c r="C45" s="1"/>
      <c r="D45" s="1"/>
      <c r="E45" s="2"/>
      <c r="F45" s="2"/>
      <c r="G45" s="3"/>
      <c r="H45" s="3"/>
      <c r="I45" s="3"/>
      <c r="J45" s="3"/>
      <c r="K45" s="3"/>
    </row>
    <row r="46" spans="2:23" ht="15.75">
      <c r="B46" s="1" t="s">
        <v>3</v>
      </c>
      <c r="C46" s="1"/>
      <c r="D46" s="1"/>
      <c r="E46" s="2"/>
      <c r="F46" s="2"/>
      <c r="G46" s="3"/>
      <c r="H46" s="3"/>
      <c r="I46" s="3"/>
      <c r="J46" s="3" t="s">
        <v>4</v>
      </c>
      <c r="K46" s="3"/>
    </row>
    <row r="47" spans="2:23">
      <c r="B47" s="6"/>
      <c r="C47" s="6"/>
      <c r="D47" s="6"/>
      <c r="E47" s="3"/>
      <c r="F47" s="3"/>
      <c r="G47" s="3"/>
      <c r="H47" s="3"/>
      <c r="I47" s="3"/>
      <c r="J47" s="3"/>
      <c r="K47" s="3"/>
    </row>
    <row r="48" spans="2:23">
      <c r="B48" s="32" t="s">
        <v>5</v>
      </c>
      <c r="C48" s="32" t="s">
        <v>6</v>
      </c>
      <c r="D48" s="35" t="s">
        <v>7</v>
      </c>
      <c r="E48" s="36"/>
      <c r="F48" s="36"/>
      <c r="G48" s="36"/>
      <c r="H48" s="36"/>
      <c r="I48" s="36"/>
      <c r="J48" s="37"/>
      <c r="K48" s="38"/>
    </row>
    <row r="49" spans="2:11">
      <c r="B49" s="33"/>
      <c r="C49" s="33"/>
      <c r="D49" s="39" t="s">
        <v>8</v>
      </c>
      <c r="E49" s="40"/>
      <c r="F49" s="41" t="s">
        <v>9</v>
      </c>
      <c r="G49" s="42"/>
      <c r="H49" s="43" t="s">
        <v>10</v>
      </c>
      <c r="I49" s="44"/>
      <c r="J49" s="45" t="s">
        <v>11</v>
      </c>
      <c r="K49" s="46"/>
    </row>
    <row r="50" spans="2:11" ht="30">
      <c r="B50" s="34"/>
      <c r="C50" s="34"/>
      <c r="D50" s="7" t="s">
        <v>6</v>
      </c>
      <c r="E50" s="7" t="s">
        <v>12</v>
      </c>
      <c r="F50" s="8" t="s">
        <v>6</v>
      </c>
      <c r="G50" s="8" t="s">
        <v>12</v>
      </c>
      <c r="H50" s="9" t="s">
        <v>6</v>
      </c>
      <c r="I50" s="9" t="s">
        <v>12</v>
      </c>
      <c r="J50" s="10" t="s">
        <v>6</v>
      </c>
      <c r="K50" s="10" t="s">
        <v>12</v>
      </c>
    </row>
    <row r="51" spans="2:11" ht="60">
      <c r="B51" s="11" t="s">
        <v>13</v>
      </c>
      <c r="C51" s="11">
        <v>18</v>
      </c>
      <c r="D51" s="12">
        <v>0</v>
      </c>
      <c r="E51" s="12">
        <f>100*D51/C51</f>
        <v>0</v>
      </c>
      <c r="F51" s="13">
        <v>4</v>
      </c>
      <c r="G51" s="14">
        <f>100*F51/C51</f>
        <v>22.222222222222221</v>
      </c>
      <c r="H51" s="15">
        <v>5</v>
      </c>
      <c r="I51" s="16">
        <f>100*H51/C51</f>
        <v>27.777777777777779</v>
      </c>
      <c r="J51" s="17">
        <v>9</v>
      </c>
      <c r="K51" s="18">
        <f>100*J51/C51</f>
        <v>50</v>
      </c>
    </row>
    <row r="52" spans="2:11" ht="30">
      <c r="B52" s="11" t="s">
        <v>26</v>
      </c>
      <c r="C52" s="11">
        <v>18</v>
      </c>
      <c r="D52" s="12">
        <v>0</v>
      </c>
      <c r="E52" s="12">
        <f t="shared" ref="E52:E58" si="4">100*D52/C52</f>
        <v>0</v>
      </c>
      <c r="F52" s="13">
        <v>4</v>
      </c>
      <c r="G52" s="14">
        <f>100*F52/C52</f>
        <v>22.222222222222221</v>
      </c>
      <c r="H52" s="15">
        <v>6</v>
      </c>
      <c r="I52" s="16">
        <f>100*H52/C52</f>
        <v>33.333333333333336</v>
      </c>
      <c r="J52" s="17">
        <v>8</v>
      </c>
      <c r="K52" s="18">
        <f>100*J52/C52</f>
        <v>44.444444444444443</v>
      </c>
    </row>
    <row r="53" spans="2:11" ht="30">
      <c r="B53" s="11" t="s">
        <v>14</v>
      </c>
      <c r="C53" s="11">
        <v>18</v>
      </c>
      <c r="D53" s="12">
        <v>0</v>
      </c>
      <c r="E53" s="12">
        <f t="shared" si="4"/>
        <v>0</v>
      </c>
      <c r="F53" s="13">
        <v>7</v>
      </c>
      <c r="G53" s="14">
        <f t="shared" ref="G53:G58" si="5">100*F53/C53</f>
        <v>38.888888888888886</v>
      </c>
      <c r="H53" s="15">
        <v>5</v>
      </c>
      <c r="I53" s="16">
        <f t="shared" ref="I53:I58" si="6">100*H53/C53</f>
        <v>27.777777777777779</v>
      </c>
      <c r="J53" s="17">
        <v>6</v>
      </c>
      <c r="K53" s="18">
        <f t="shared" ref="K53:K58" si="7">100*J53/C53</f>
        <v>33.333333333333336</v>
      </c>
    </row>
    <row r="54" spans="2:11" ht="75">
      <c r="B54" s="11" t="s">
        <v>15</v>
      </c>
      <c r="C54" s="11">
        <v>18</v>
      </c>
      <c r="D54" s="12">
        <v>0</v>
      </c>
      <c r="E54" s="12">
        <f t="shared" si="4"/>
        <v>0</v>
      </c>
      <c r="F54" s="13">
        <v>4</v>
      </c>
      <c r="G54" s="14">
        <f t="shared" si="5"/>
        <v>22.222222222222221</v>
      </c>
      <c r="H54" s="15">
        <v>6</v>
      </c>
      <c r="I54" s="16">
        <f t="shared" si="6"/>
        <v>33.333333333333336</v>
      </c>
      <c r="J54" s="17">
        <v>8</v>
      </c>
      <c r="K54" s="18">
        <f t="shared" si="7"/>
        <v>44.444444444444443</v>
      </c>
    </row>
    <row r="55" spans="2:11" ht="150">
      <c r="B55" s="11" t="s">
        <v>16</v>
      </c>
      <c r="C55" s="11">
        <v>18</v>
      </c>
      <c r="D55" s="12">
        <v>0</v>
      </c>
      <c r="E55" s="12">
        <f t="shared" si="4"/>
        <v>0</v>
      </c>
      <c r="F55" s="13">
        <v>5</v>
      </c>
      <c r="G55" s="14">
        <f t="shared" si="5"/>
        <v>27.777777777777779</v>
      </c>
      <c r="H55" s="15">
        <v>6</v>
      </c>
      <c r="I55" s="16">
        <f t="shared" si="6"/>
        <v>33.333333333333336</v>
      </c>
      <c r="J55" s="17">
        <v>7</v>
      </c>
      <c r="K55" s="18">
        <f t="shared" si="7"/>
        <v>38.888888888888886</v>
      </c>
    </row>
    <row r="56" spans="2:11" ht="45">
      <c r="B56" s="11" t="s">
        <v>17</v>
      </c>
      <c r="C56" s="11">
        <v>18</v>
      </c>
      <c r="D56" s="12">
        <v>0</v>
      </c>
      <c r="E56" s="12">
        <f t="shared" si="4"/>
        <v>0</v>
      </c>
      <c r="F56" s="13">
        <v>5</v>
      </c>
      <c r="G56" s="14">
        <f t="shared" si="5"/>
        <v>27.777777777777779</v>
      </c>
      <c r="H56" s="15">
        <v>7</v>
      </c>
      <c r="I56" s="16">
        <f t="shared" si="6"/>
        <v>38.888888888888886</v>
      </c>
      <c r="J56" s="17">
        <v>6</v>
      </c>
      <c r="K56" s="18">
        <f t="shared" si="7"/>
        <v>33.333333333333336</v>
      </c>
    </row>
    <row r="57" spans="2:11" ht="90">
      <c r="B57" s="11" t="s">
        <v>18</v>
      </c>
      <c r="C57" s="11">
        <v>18</v>
      </c>
      <c r="D57" s="12">
        <v>0</v>
      </c>
      <c r="E57" s="12">
        <f t="shared" si="4"/>
        <v>0</v>
      </c>
      <c r="F57" s="13">
        <v>4</v>
      </c>
      <c r="G57" s="14">
        <f t="shared" si="5"/>
        <v>22.222222222222221</v>
      </c>
      <c r="H57" s="15">
        <v>8</v>
      </c>
      <c r="I57" s="16">
        <f t="shared" si="6"/>
        <v>44.444444444444443</v>
      </c>
      <c r="J57" s="17">
        <v>6</v>
      </c>
      <c r="K57" s="18">
        <f t="shared" si="7"/>
        <v>33.333333333333336</v>
      </c>
    </row>
    <row r="58" spans="2:11" ht="45">
      <c r="B58" s="11" t="s">
        <v>19</v>
      </c>
      <c r="C58" s="11">
        <v>18</v>
      </c>
      <c r="D58" s="12">
        <v>0</v>
      </c>
      <c r="E58" s="12">
        <f t="shared" si="4"/>
        <v>0</v>
      </c>
      <c r="F58" s="13">
        <v>7</v>
      </c>
      <c r="G58" s="14">
        <f t="shared" si="5"/>
        <v>38.888888888888886</v>
      </c>
      <c r="H58" s="15">
        <v>5</v>
      </c>
      <c r="I58" s="16">
        <f t="shared" si="6"/>
        <v>27.777777777777779</v>
      </c>
      <c r="J58" s="17">
        <v>6</v>
      </c>
      <c r="K58" s="18">
        <f t="shared" si="7"/>
        <v>33.333333333333336</v>
      </c>
    </row>
    <row r="59" spans="2:11">
      <c r="B59" s="11"/>
      <c r="C59" s="11"/>
      <c r="D59" s="12"/>
      <c r="E59" s="19">
        <f>SUM(E51:E58)/8</f>
        <v>0</v>
      </c>
      <c r="F59" s="13"/>
      <c r="G59" s="14">
        <f>SUM(G51:G58)/8</f>
        <v>27.777777777777775</v>
      </c>
      <c r="H59" s="15"/>
      <c r="I59" s="16">
        <f>SUM(I51:I58)/8</f>
        <v>33.333333333333336</v>
      </c>
      <c r="J59" s="17"/>
      <c r="K59" s="18">
        <f>SUM(K51:K58)/8</f>
        <v>38.888888888888886</v>
      </c>
    </row>
    <row r="60" spans="2:11">
      <c r="B60" s="3"/>
      <c r="C60" s="3"/>
      <c r="D60" s="3"/>
      <c r="E60" s="3"/>
      <c r="F60" s="3"/>
      <c r="G60" s="3"/>
      <c r="H60" s="3"/>
      <c r="I60" s="3"/>
      <c r="J60" s="3"/>
      <c r="K60" s="3"/>
    </row>
    <row r="61" spans="2:11">
      <c r="B61" s="3"/>
      <c r="C61" s="3"/>
      <c r="D61" s="3"/>
      <c r="E61" s="3"/>
      <c r="F61" s="3"/>
      <c r="G61" s="3"/>
      <c r="H61" s="3"/>
      <c r="I61" s="3"/>
      <c r="J61" s="3"/>
      <c r="K61" s="3"/>
    </row>
    <row r="62" spans="2:11"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2:11">
      <c r="B63" s="3"/>
      <c r="C63" s="3"/>
      <c r="D63" s="3"/>
      <c r="E63" s="3"/>
      <c r="F63" s="3"/>
      <c r="G63" s="3"/>
      <c r="H63" s="3"/>
      <c r="I63" s="3"/>
      <c r="J63" s="3"/>
      <c r="K63" s="3"/>
    </row>
    <row r="64" spans="2:11">
      <c r="B64" s="3"/>
      <c r="C64" s="3"/>
      <c r="D64" s="3"/>
      <c r="E64" s="3"/>
      <c r="F64" s="3"/>
      <c r="G64" s="3"/>
      <c r="H64" s="3"/>
      <c r="I64" s="3"/>
      <c r="J64" s="3"/>
      <c r="K64" s="3"/>
    </row>
    <row r="65" spans="2:11">
      <c r="B65" s="3"/>
      <c r="C65" s="3"/>
      <c r="D65" s="3"/>
      <c r="E65" s="3"/>
      <c r="F65" s="3"/>
      <c r="G65" s="3"/>
      <c r="H65" s="3"/>
      <c r="I65" s="3"/>
      <c r="J65" s="3"/>
      <c r="K65" s="3"/>
    </row>
    <row r="66" spans="2:11">
      <c r="B66" s="20"/>
      <c r="C66" s="21" t="s">
        <v>8</v>
      </c>
      <c r="D66" s="22" t="s">
        <v>9</v>
      </c>
      <c r="E66" s="23" t="s">
        <v>10</v>
      </c>
      <c r="F66" s="24" t="s">
        <v>11</v>
      </c>
    </row>
    <row r="67" spans="2:11">
      <c r="B67" s="25"/>
      <c r="C67" s="21" t="s">
        <v>12</v>
      </c>
      <c r="D67" s="22" t="s">
        <v>12</v>
      </c>
      <c r="E67" s="23" t="s">
        <v>12</v>
      </c>
      <c r="F67" s="24" t="s">
        <v>12</v>
      </c>
    </row>
    <row r="68" spans="2:11" ht="60">
      <c r="B68" s="11" t="s">
        <v>13</v>
      </c>
      <c r="C68" s="21">
        <f>E51</f>
        <v>0</v>
      </c>
      <c r="D68" s="14">
        <f t="shared" ref="D68:D75" si="8">G51</f>
        <v>22.222222222222221</v>
      </c>
      <c r="E68" s="27">
        <f>I51</f>
        <v>27.777777777777779</v>
      </c>
      <c r="F68" s="28">
        <f>K51</f>
        <v>50</v>
      </c>
    </row>
    <row r="69" spans="2:11" ht="30">
      <c r="B69" s="11" t="s">
        <v>26</v>
      </c>
      <c r="C69" s="21">
        <f>E52</f>
        <v>0</v>
      </c>
      <c r="D69" s="14">
        <f t="shared" si="8"/>
        <v>22.222222222222221</v>
      </c>
      <c r="E69" s="27"/>
      <c r="F69" s="28">
        <f t="shared" ref="F69:F75" si="9">K52</f>
        <v>44.444444444444443</v>
      </c>
    </row>
    <row r="70" spans="2:11" ht="30">
      <c r="B70" s="11" t="s">
        <v>14</v>
      </c>
      <c r="C70" s="21">
        <f>E53</f>
        <v>0</v>
      </c>
      <c r="D70" s="14">
        <f t="shared" si="8"/>
        <v>38.888888888888886</v>
      </c>
      <c r="E70" s="27">
        <f t="shared" ref="E70:E75" si="10">I53</f>
        <v>27.777777777777779</v>
      </c>
      <c r="F70" s="28">
        <f t="shared" si="9"/>
        <v>33.333333333333336</v>
      </c>
    </row>
    <row r="71" spans="2:11" ht="75">
      <c r="B71" s="11" t="s">
        <v>15</v>
      </c>
      <c r="C71" s="21">
        <f>E54</f>
        <v>0</v>
      </c>
      <c r="D71" s="14">
        <f t="shared" si="8"/>
        <v>22.222222222222221</v>
      </c>
      <c r="E71" s="27">
        <f t="shared" si="10"/>
        <v>33.333333333333336</v>
      </c>
      <c r="F71" s="28">
        <f t="shared" si="9"/>
        <v>44.444444444444443</v>
      </c>
    </row>
    <row r="72" spans="2:11" ht="150">
      <c r="B72" s="11" t="s">
        <v>16</v>
      </c>
      <c r="C72" s="21">
        <f t="shared" ref="C72:C75" si="11">E55</f>
        <v>0</v>
      </c>
      <c r="D72" s="14">
        <f t="shared" si="8"/>
        <v>27.777777777777779</v>
      </c>
      <c r="E72" s="27">
        <f t="shared" si="10"/>
        <v>33.333333333333336</v>
      </c>
      <c r="F72" s="28">
        <f t="shared" si="9"/>
        <v>38.888888888888886</v>
      </c>
    </row>
    <row r="73" spans="2:11" ht="45">
      <c r="B73" s="11" t="s">
        <v>17</v>
      </c>
      <c r="C73" s="21">
        <f t="shared" si="11"/>
        <v>0</v>
      </c>
      <c r="D73" s="14">
        <f t="shared" si="8"/>
        <v>27.777777777777779</v>
      </c>
      <c r="E73" s="27">
        <f t="shared" si="10"/>
        <v>38.888888888888886</v>
      </c>
      <c r="F73" s="28">
        <f t="shared" si="9"/>
        <v>33.333333333333336</v>
      </c>
    </row>
    <row r="74" spans="2:11" ht="90">
      <c r="B74" s="11" t="s">
        <v>18</v>
      </c>
      <c r="C74" s="21">
        <f t="shared" si="11"/>
        <v>0</v>
      </c>
      <c r="D74" s="14">
        <f t="shared" si="8"/>
        <v>22.222222222222221</v>
      </c>
      <c r="E74" s="27">
        <f t="shared" si="10"/>
        <v>44.444444444444443</v>
      </c>
      <c r="F74" s="28">
        <f t="shared" si="9"/>
        <v>33.333333333333336</v>
      </c>
    </row>
    <row r="75" spans="2:11" ht="45">
      <c r="B75" s="11" t="s">
        <v>19</v>
      </c>
      <c r="C75" s="21">
        <f t="shared" si="11"/>
        <v>0</v>
      </c>
      <c r="D75" s="14">
        <f t="shared" si="8"/>
        <v>38.888888888888886</v>
      </c>
      <c r="E75" s="27">
        <f t="shared" si="10"/>
        <v>27.777777777777779</v>
      </c>
      <c r="F75" s="28">
        <f t="shared" si="9"/>
        <v>33.333333333333336</v>
      </c>
    </row>
    <row r="81" spans="2:6">
      <c r="B81" s="20"/>
      <c r="C81" s="21" t="s">
        <v>8</v>
      </c>
      <c r="D81" s="22" t="s">
        <v>9</v>
      </c>
      <c r="E81" s="23" t="s">
        <v>10</v>
      </c>
      <c r="F81" s="24" t="s">
        <v>11</v>
      </c>
    </row>
    <row r="82" spans="2:6">
      <c r="B82" s="25"/>
      <c r="C82" s="21" t="s">
        <v>12</v>
      </c>
      <c r="D82" s="22" t="s">
        <v>12</v>
      </c>
      <c r="E82" s="23" t="s">
        <v>12</v>
      </c>
      <c r="F82" s="24" t="s">
        <v>12</v>
      </c>
    </row>
    <row r="83" spans="2:6">
      <c r="B83" s="11" t="s">
        <v>20</v>
      </c>
      <c r="C83" s="29">
        <f>SUM(E11:E19)/8</f>
        <v>0</v>
      </c>
      <c r="D83" s="26">
        <f>SUM(G11:G19)/8</f>
        <v>31.825657894736839</v>
      </c>
      <c r="E83" s="27">
        <f>SUM(I11:I19)/8</f>
        <v>38.486842105263158</v>
      </c>
      <c r="F83" s="28">
        <f>SUM(K11:K19)/8</f>
        <v>42.1875</v>
      </c>
    </row>
    <row r="84" spans="2:6">
      <c r="B84" s="11" t="s">
        <v>21</v>
      </c>
      <c r="C84" s="19">
        <f>SUM(E51:E58)/8</f>
        <v>0</v>
      </c>
      <c r="D84" s="14">
        <f>SUM(G51:G58)/8</f>
        <v>27.777777777777775</v>
      </c>
      <c r="E84" s="16">
        <f>SUM(I51:I58)/8</f>
        <v>33.333333333333336</v>
      </c>
      <c r="F84" s="18">
        <f>SUM(K51:K58)/8</f>
        <v>38.888888888888886</v>
      </c>
    </row>
    <row r="86" spans="2:6">
      <c r="B86" s="20"/>
      <c r="C86" s="21" t="s">
        <v>8</v>
      </c>
      <c r="D86" s="22" t="s">
        <v>9</v>
      </c>
      <c r="E86" s="23" t="s">
        <v>10</v>
      </c>
      <c r="F86" s="24" t="s">
        <v>11</v>
      </c>
    </row>
    <row r="87" spans="2:6">
      <c r="B87" s="25"/>
      <c r="C87" s="21" t="s">
        <v>12</v>
      </c>
      <c r="D87" s="22" t="s">
        <v>12</v>
      </c>
      <c r="E87" s="23" t="s">
        <v>12</v>
      </c>
      <c r="F87" s="24" t="s">
        <v>12</v>
      </c>
    </row>
    <row r="88" spans="2:6">
      <c r="B88" s="11" t="s">
        <v>22</v>
      </c>
      <c r="C88" s="29">
        <f>SUM(C83+C84)/2</f>
        <v>0</v>
      </c>
      <c r="D88" s="26">
        <f>SUM(D83+D84)/2</f>
        <v>29.801717836257307</v>
      </c>
      <c r="E88" s="27">
        <f>SUM(E83+E84)/2</f>
        <v>35.910087719298247</v>
      </c>
      <c r="F88" s="28">
        <f>SUM(F83+F84)/2</f>
        <v>40.538194444444443</v>
      </c>
    </row>
  </sheetData>
  <mergeCells count="14">
    <mergeCell ref="B48:B50"/>
    <mergeCell ref="C48:C50"/>
    <mergeCell ref="D48:K48"/>
    <mergeCell ref="D49:E49"/>
    <mergeCell ref="F49:G49"/>
    <mergeCell ref="H49:I49"/>
    <mergeCell ref="J49:K49"/>
    <mergeCell ref="B8:B10"/>
    <mergeCell ref="C8:C10"/>
    <mergeCell ref="D8:K8"/>
    <mergeCell ref="D9:E9"/>
    <mergeCell ref="F9:G9"/>
    <mergeCell ref="H9:I9"/>
    <mergeCell ref="J9:K9"/>
  </mergeCells>
  <conditionalFormatting sqref="C8">
    <cfRule type="colorScale" priority="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48">
    <cfRule type="colorScale" priority="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8">
    <cfRule type="colorScale" priority="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B3:W88"/>
  <sheetViews>
    <sheetView topLeftCell="A79" workbookViewId="0">
      <selection activeCell="T44" sqref="T44"/>
    </sheetView>
  </sheetViews>
  <sheetFormatPr defaultRowHeight="15"/>
  <cols>
    <col min="2" max="2" width="26.5703125" customWidth="1"/>
    <col min="3" max="3" width="25" customWidth="1"/>
  </cols>
  <sheetData>
    <row r="3" spans="2:21" ht="15.75">
      <c r="B3" s="1" t="s">
        <v>0</v>
      </c>
      <c r="C3" s="1"/>
      <c r="D3" s="1"/>
      <c r="E3" s="2"/>
      <c r="F3" s="2"/>
      <c r="G3" s="3"/>
      <c r="H3" s="3"/>
      <c r="I3" s="3"/>
      <c r="J3" s="3"/>
      <c r="K3" s="3"/>
      <c r="P3" s="4" t="s">
        <v>47</v>
      </c>
      <c r="Q3" s="4"/>
      <c r="R3" s="4"/>
      <c r="S3" s="4"/>
      <c r="T3" s="5"/>
      <c r="U3" s="5"/>
    </row>
    <row r="4" spans="2:21" ht="15.75">
      <c r="B4" s="1" t="s">
        <v>1</v>
      </c>
      <c r="C4" s="1"/>
      <c r="D4" s="1"/>
      <c r="E4" s="2"/>
      <c r="F4" s="2"/>
      <c r="G4" s="3"/>
      <c r="H4" s="3"/>
      <c r="I4" s="3"/>
      <c r="J4" s="3"/>
      <c r="K4" s="3"/>
      <c r="P4" s="4"/>
      <c r="Q4" s="4"/>
      <c r="R4" s="4" t="s">
        <v>25</v>
      </c>
      <c r="S4" s="4"/>
      <c r="T4" s="5"/>
      <c r="U4" s="5"/>
    </row>
    <row r="5" spans="2:21" ht="15.75">
      <c r="B5" s="1" t="s">
        <v>46</v>
      </c>
      <c r="C5" s="1"/>
      <c r="D5" s="1"/>
      <c r="E5" s="2"/>
      <c r="F5" s="2"/>
      <c r="G5" s="3"/>
      <c r="H5" s="3"/>
      <c r="I5" s="3"/>
      <c r="J5" s="3"/>
      <c r="K5" s="3"/>
    </row>
    <row r="6" spans="2:21" ht="15.75">
      <c r="B6" s="1" t="s">
        <v>23</v>
      </c>
      <c r="C6" s="1"/>
      <c r="D6" s="1"/>
      <c r="E6" s="2"/>
      <c r="F6" s="2"/>
      <c r="G6" s="3"/>
      <c r="H6" s="3"/>
      <c r="I6" s="3"/>
      <c r="J6" s="3" t="s">
        <v>4</v>
      </c>
      <c r="K6" s="3"/>
    </row>
    <row r="7" spans="2:21">
      <c r="B7" s="6"/>
      <c r="C7" s="6"/>
      <c r="D7" s="6"/>
      <c r="E7" s="3"/>
      <c r="F7" s="3"/>
      <c r="G7" s="3"/>
      <c r="H7" s="3"/>
      <c r="I7" s="3"/>
      <c r="J7" s="3"/>
      <c r="K7" s="3"/>
    </row>
    <row r="8" spans="2:21" ht="15" customHeight="1">
      <c r="B8" s="32" t="s">
        <v>5</v>
      </c>
      <c r="C8" s="32" t="s">
        <v>6</v>
      </c>
      <c r="D8" s="35" t="s">
        <v>7</v>
      </c>
      <c r="E8" s="36"/>
      <c r="F8" s="36"/>
      <c r="G8" s="36"/>
      <c r="H8" s="36"/>
      <c r="I8" s="36"/>
      <c r="J8" s="37"/>
      <c r="K8" s="38"/>
    </row>
    <row r="9" spans="2:21">
      <c r="B9" s="33"/>
      <c r="C9" s="33"/>
      <c r="D9" s="39" t="s">
        <v>8</v>
      </c>
      <c r="E9" s="40"/>
      <c r="F9" s="41" t="s">
        <v>9</v>
      </c>
      <c r="G9" s="42"/>
      <c r="H9" s="43" t="s">
        <v>10</v>
      </c>
      <c r="I9" s="44"/>
      <c r="J9" s="45" t="s">
        <v>11</v>
      </c>
      <c r="K9" s="46"/>
    </row>
    <row r="10" spans="2:21" ht="30">
      <c r="B10" s="34"/>
      <c r="C10" s="34"/>
      <c r="D10" s="7" t="s">
        <v>6</v>
      </c>
      <c r="E10" s="7" t="s">
        <v>12</v>
      </c>
      <c r="F10" s="8" t="s">
        <v>6</v>
      </c>
      <c r="G10" s="8" t="s">
        <v>12</v>
      </c>
      <c r="H10" s="9" t="s">
        <v>6</v>
      </c>
      <c r="I10" s="9" t="s">
        <v>12</v>
      </c>
      <c r="J10" s="10" t="s">
        <v>6</v>
      </c>
      <c r="K10" s="10" t="s">
        <v>12</v>
      </c>
    </row>
    <row r="11" spans="2:21" ht="74.25" customHeight="1">
      <c r="B11" s="11" t="s">
        <v>13</v>
      </c>
      <c r="C11" s="11">
        <v>19</v>
      </c>
      <c r="D11" s="12">
        <v>0</v>
      </c>
      <c r="E11" s="19">
        <f>100*D11/C11</f>
        <v>0</v>
      </c>
      <c r="F11" s="13">
        <v>15</v>
      </c>
      <c r="G11" s="14">
        <f>100*F11/C11</f>
        <v>78.94736842105263</v>
      </c>
      <c r="H11" s="15">
        <v>4</v>
      </c>
      <c r="I11" s="16">
        <f>100*H11/C11</f>
        <v>21.05263157894737</v>
      </c>
      <c r="J11" s="17">
        <v>0</v>
      </c>
      <c r="K11" s="18">
        <f>100*J11/C11</f>
        <v>0</v>
      </c>
    </row>
    <row r="12" spans="2:21" ht="26.25" customHeight="1">
      <c r="B12" s="11" t="s">
        <v>26</v>
      </c>
      <c r="C12" s="11">
        <v>19</v>
      </c>
      <c r="D12" s="12">
        <v>0</v>
      </c>
      <c r="E12" s="19">
        <f t="shared" ref="E12:E18" si="0">100*D12/C12</f>
        <v>0</v>
      </c>
      <c r="F12" s="13">
        <v>16</v>
      </c>
      <c r="G12" s="14">
        <f>100*F12/C12</f>
        <v>84.21052631578948</v>
      </c>
      <c r="H12" s="15">
        <v>3</v>
      </c>
      <c r="I12" s="16">
        <f>100*H12/C12</f>
        <v>15.789473684210526</v>
      </c>
      <c r="J12" s="17">
        <v>0</v>
      </c>
      <c r="K12" s="18">
        <f>100*J12/C12</f>
        <v>0</v>
      </c>
    </row>
    <row r="13" spans="2:21" ht="66" customHeight="1">
      <c r="B13" s="11" t="s">
        <v>14</v>
      </c>
      <c r="C13" s="11">
        <v>19</v>
      </c>
      <c r="D13" s="12">
        <v>3</v>
      </c>
      <c r="E13" s="19">
        <f t="shared" si="0"/>
        <v>15.789473684210526</v>
      </c>
      <c r="F13" s="13">
        <v>17</v>
      </c>
      <c r="G13" s="14">
        <f t="shared" ref="G13:G18" si="1">100*F13/C13</f>
        <v>89.473684210526315</v>
      </c>
      <c r="H13" s="15">
        <v>2</v>
      </c>
      <c r="I13" s="16">
        <f t="shared" ref="I13:I18" si="2">100*H13/C13</f>
        <v>10.526315789473685</v>
      </c>
      <c r="J13" s="17">
        <v>0</v>
      </c>
      <c r="K13" s="18">
        <f t="shared" ref="K13:K18" si="3">100*J13/C13</f>
        <v>0</v>
      </c>
    </row>
    <row r="14" spans="2:21" ht="89.25" customHeight="1">
      <c r="B14" s="11" t="s">
        <v>15</v>
      </c>
      <c r="C14" s="11">
        <v>19</v>
      </c>
      <c r="D14" s="12">
        <v>0</v>
      </c>
      <c r="E14" s="19">
        <f t="shared" si="0"/>
        <v>0</v>
      </c>
      <c r="F14" s="13">
        <v>18</v>
      </c>
      <c r="G14" s="14">
        <f t="shared" si="1"/>
        <v>94.736842105263165</v>
      </c>
      <c r="H14" s="15">
        <v>1</v>
      </c>
      <c r="I14" s="16">
        <f t="shared" si="2"/>
        <v>5.2631578947368425</v>
      </c>
      <c r="J14" s="17">
        <v>0</v>
      </c>
      <c r="K14" s="18">
        <f t="shared" si="3"/>
        <v>0</v>
      </c>
    </row>
    <row r="15" spans="2:21" ht="134.25" customHeight="1">
      <c r="B15" s="11" t="s">
        <v>16</v>
      </c>
      <c r="C15" s="11">
        <v>19</v>
      </c>
      <c r="D15" s="12">
        <v>1</v>
      </c>
      <c r="E15" s="19">
        <f t="shared" si="0"/>
        <v>5.2631578947368425</v>
      </c>
      <c r="F15" s="13">
        <v>17</v>
      </c>
      <c r="G15" s="14">
        <f t="shared" si="1"/>
        <v>89.473684210526315</v>
      </c>
      <c r="H15" s="15">
        <v>2</v>
      </c>
      <c r="I15" s="16">
        <f t="shared" si="2"/>
        <v>10.526315789473685</v>
      </c>
      <c r="J15" s="17">
        <v>0</v>
      </c>
      <c r="K15" s="18">
        <f t="shared" si="3"/>
        <v>0</v>
      </c>
    </row>
    <row r="16" spans="2:21" ht="50.25" customHeight="1">
      <c r="B16" s="11" t="s">
        <v>17</v>
      </c>
      <c r="C16" s="11">
        <v>19</v>
      </c>
      <c r="D16" s="12">
        <v>2</v>
      </c>
      <c r="E16" s="19">
        <f t="shared" si="0"/>
        <v>10.526315789473685</v>
      </c>
      <c r="F16" s="13">
        <v>18</v>
      </c>
      <c r="G16" s="14">
        <f t="shared" si="1"/>
        <v>94.736842105263165</v>
      </c>
      <c r="H16" s="15">
        <v>1</v>
      </c>
      <c r="I16" s="16">
        <f t="shared" si="2"/>
        <v>5.2631578947368425</v>
      </c>
      <c r="J16" s="17">
        <v>0</v>
      </c>
      <c r="K16" s="18">
        <f t="shared" si="3"/>
        <v>0</v>
      </c>
    </row>
    <row r="17" spans="2:11" ht="44.25" customHeight="1">
      <c r="B17" s="11" t="s">
        <v>18</v>
      </c>
      <c r="C17" s="11">
        <v>19</v>
      </c>
      <c r="D17" s="12">
        <v>0</v>
      </c>
      <c r="E17" s="19">
        <f t="shared" si="0"/>
        <v>0</v>
      </c>
      <c r="F17" s="13">
        <v>17</v>
      </c>
      <c r="G17" s="14">
        <f t="shared" si="1"/>
        <v>89.473684210526315</v>
      </c>
      <c r="H17" s="15">
        <v>2</v>
      </c>
      <c r="I17" s="16">
        <f t="shared" si="2"/>
        <v>10.526315789473685</v>
      </c>
      <c r="J17" s="17">
        <v>0</v>
      </c>
      <c r="K17" s="18">
        <f t="shared" si="3"/>
        <v>0</v>
      </c>
    </row>
    <row r="18" spans="2:11" ht="45">
      <c r="B18" s="11" t="s">
        <v>19</v>
      </c>
      <c r="C18" s="11">
        <v>19</v>
      </c>
      <c r="D18" s="12">
        <v>2</v>
      </c>
      <c r="E18" s="19">
        <f t="shared" si="0"/>
        <v>10.526315789473685</v>
      </c>
      <c r="F18" s="13">
        <v>18</v>
      </c>
      <c r="G18" s="14">
        <f t="shared" si="1"/>
        <v>94.736842105263165</v>
      </c>
      <c r="H18" s="15">
        <v>1</v>
      </c>
      <c r="I18" s="16">
        <f t="shared" si="2"/>
        <v>5.2631578947368425</v>
      </c>
      <c r="J18" s="17">
        <v>0</v>
      </c>
      <c r="K18" s="18">
        <f t="shared" si="3"/>
        <v>0</v>
      </c>
    </row>
    <row r="19" spans="2:11">
      <c r="B19" s="11"/>
      <c r="C19" s="11"/>
      <c r="D19" s="12"/>
      <c r="E19" s="19">
        <f>SUM(E11:E18)/8</f>
        <v>5.2631578947368425</v>
      </c>
      <c r="F19" s="13"/>
      <c r="G19" s="14">
        <f>SUM(G11:G18)/8</f>
        <v>89.473684210526315</v>
      </c>
      <c r="H19" s="15"/>
      <c r="I19" s="16">
        <f>SUM(I11:I18)/8</f>
        <v>10.526315789473685</v>
      </c>
      <c r="J19" s="17"/>
      <c r="K19" s="18">
        <f>SUM(K11:K18)/8</f>
        <v>0</v>
      </c>
    </row>
    <row r="20" spans="2:11"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2:11"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2:11"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2:11"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2:11"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2:11"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2:11">
      <c r="B26" s="20"/>
      <c r="C26" s="21" t="s">
        <v>8</v>
      </c>
      <c r="D26" s="22" t="s">
        <v>9</v>
      </c>
      <c r="E26" s="23" t="s">
        <v>10</v>
      </c>
      <c r="F26" s="24" t="s">
        <v>11</v>
      </c>
    </row>
    <row r="27" spans="2:11" ht="15" customHeight="1">
      <c r="B27" s="25"/>
      <c r="C27" s="21" t="s">
        <v>12</v>
      </c>
      <c r="D27" s="22" t="s">
        <v>12</v>
      </c>
      <c r="E27" s="23" t="s">
        <v>12</v>
      </c>
      <c r="F27" s="24" t="s">
        <v>12</v>
      </c>
    </row>
    <row r="28" spans="2:11" ht="60">
      <c r="B28" s="11" t="s">
        <v>13</v>
      </c>
      <c r="C28" s="29">
        <f>E11</f>
        <v>0</v>
      </c>
      <c r="D28" s="14">
        <f t="shared" ref="D28:D35" si="4">G11</f>
        <v>78.94736842105263</v>
      </c>
      <c r="E28" s="27">
        <f>I11</f>
        <v>21.05263157894737</v>
      </c>
      <c r="F28" s="28">
        <f>K11</f>
        <v>0</v>
      </c>
    </row>
    <row r="29" spans="2:11" ht="30">
      <c r="B29" s="11" t="s">
        <v>26</v>
      </c>
      <c r="C29" s="29">
        <f>E12</f>
        <v>0</v>
      </c>
      <c r="D29" s="14">
        <f t="shared" si="4"/>
        <v>84.21052631578948</v>
      </c>
      <c r="E29" s="27"/>
      <c r="F29" s="28">
        <f t="shared" ref="F29:F35" si="5">K12</f>
        <v>0</v>
      </c>
    </row>
    <row r="30" spans="2:11" ht="30">
      <c r="B30" s="11" t="s">
        <v>14</v>
      </c>
      <c r="C30" s="29">
        <f>E13</f>
        <v>15.789473684210526</v>
      </c>
      <c r="D30" s="14">
        <f t="shared" si="4"/>
        <v>89.473684210526315</v>
      </c>
      <c r="E30" s="27">
        <f t="shared" ref="E30:E35" si="6">I13</f>
        <v>10.526315789473685</v>
      </c>
      <c r="F30" s="28">
        <f t="shared" si="5"/>
        <v>0</v>
      </c>
    </row>
    <row r="31" spans="2:11" ht="75">
      <c r="B31" s="11" t="s">
        <v>15</v>
      </c>
      <c r="C31" s="29">
        <f>E14</f>
        <v>0</v>
      </c>
      <c r="D31" s="14">
        <f t="shared" si="4"/>
        <v>94.736842105263165</v>
      </c>
      <c r="E31" s="27">
        <f t="shared" si="6"/>
        <v>5.2631578947368425</v>
      </c>
      <c r="F31" s="28">
        <f t="shared" si="5"/>
        <v>0</v>
      </c>
    </row>
    <row r="32" spans="2:11" ht="150">
      <c r="B32" s="11" t="s">
        <v>16</v>
      </c>
      <c r="C32" s="29">
        <f t="shared" ref="C32:C35" si="7">E15</f>
        <v>5.2631578947368425</v>
      </c>
      <c r="D32" s="14">
        <f t="shared" si="4"/>
        <v>89.473684210526315</v>
      </c>
      <c r="E32" s="27">
        <f t="shared" si="6"/>
        <v>10.526315789473685</v>
      </c>
      <c r="F32" s="28">
        <f t="shared" si="5"/>
        <v>0</v>
      </c>
    </row>
    <row r="33" spans="2:23" ht="45">
      <c r="B33" s="11" t="s">
        <v>17</v>
      </c>
      <c r="C33" s="29">
        <f t="shared" si="7"/>
        <v>10.526315789473685</v>
      </c>
      <c r="D33" s="14">
        <f t="shared" si="4"/>
        <v>94.736842105263165</v>
      </c>
      <c r="E33" s="27">
        <f t="shared" si="6"/>
        <v>5.2631578947368425</v>
      </c>
      <c r="F33" s="28">
        <f t="shared" si="5"/>
        <v>0</v>
      </c>
    </row>
    <row r="34" spans="2:23" ht="90">
      <c r="B34" s="11" t="s">
        <v>18</v>
      </c>
      <c r="C34" s="29">
        <f t="shared" si="7"/>
        <v>0</v>
      </c>
      <c r="D34" s="14">
        <f t="shared" si="4"/>
        <v>89.473684210526315</v>
      </c>
      <c r="E34" s="27">
        <f t="shared" si="6"/>
        <v>10.526315789473685</v>
      </c>
      <c r="F34" s="28">
        <f t="shared" si="5"/>
        <v>0</v>
      </c>
    </row>
    <row r="35" spans="2:23" ht="45">
      <c r="B35" s="11" t="s">
        <v>19</v>
      </c>
      <c r="C35" s="29">
        <f t="shared" si="7"/>
        <v>10.526315789473685</v>
      </c>
      <c r="D35" s="14">
        <f t="shared" si="4"/>
        <v>94.736842105263165</v>
      </c>
      <c r="E35" s="27">
        <f t="shared" si="6"/>
        <v>5.2631578947368425</v>
      </c>
      <c r="F35" s="28">
        <f t="shared" si="5"/>
        <v>0</v>
      </c>
    </row>
    <row r="43" spans="2:23" ht="15.75">
      <c r="B43" s="1" t="s">
        <v>0</v>
      </c>
      <c r="C43" s="1"/>
      <c r="D43" s="1"/>
      <c r="E43" s="2"/>
      <c r="F43" s="2"/>
      <c r="G43" s="3"/>
      <c r="H43" s="3"/>
      <c r="I43" s="3"/>
      <c r="J43" s="3"/>
      <c r="K43" s="3"/>
      <c r="R43" s="4" t="s">
        <v>47</v>
      </c>
      <c r="S43" s="4"/>
      <c r="T43" s="4"/>
      <c r="U43" s="4"/>
      <c r="V43" s="5"/>
      <c r="W43" s="5"/>
    </row>
    <row r="44" spans="2:23" ht="15.75">
      <c r="B44" s="1" t="s">
        <v>1</v>
      </c>
      <c r="C44" s="1"/>
      <c r="D44" s="1"/>
      <c r="E44" s="2"/>
      <c r="F44" s="2"/>
      <c r="G44" s="3"/>
      <c r="H44" s="3"/>
      <c r="I44" s="3"/>
      <c r="J44" s="3"/>
      <c r="K44" s="3"/>
      <c r="R44" s="4"/>
      <c r="S44" s="4"/>
      <c r="T44" s="4" t="s">
        <v>3</v>
      </c>
      <c r="U44" s="4"/>
      <c r="V44" s="5"/>
      <c r="W44" s="5"/>
    </row>
    <row r="45" spans="2:23" ht="15.75">
      <c r="B45" s="1" t="s">
        <v>46</v>
      </c>
      <c r="C45" s="1"/>
      <c r="D45" s="1"/>
      <c r="E45" s="2"/>
      <c r="F45" s="2"/>
      <c r="G45" s="3"/>
      <c r="H45" s="3"/>
      <c r="I45" s="3"/>
      <c r="J45" s="3"/>
      <c r="K45" s="3"/>
    </row>
    <row r="46" spans="2:23" ht="15.75">
      <c r="B46" s="1" t="s">
        <v>3</v>
      </c>
      <c r="C46" s="1"/>
      <c r="D46" s="1"/>
      <c r="E46" s="2"/>
      <c r="F46" s="2"/>
      <c r="G46" s="3"/>
      <c r="H46" s="3"/>
      <c r="I46" s="3"/>
      <c r="J46" s="3" t="s">
        <v>4</v>
      </c>
      <c r="K46" s="3"/>
    </row>
    <row r="47" spans="2:23">
      <c r="B47" s="6"/>
      <c r="C47" s="6"/>
      <c r="D47" s="6"/>
      <c r="E47" s="3"/>
      <c r="F47" s="3"/>
      <c r="G47" s="3"/>
      <c r="H47" s="3"/>
      <c r="I47" s="3"/>
      <c r="J47" s="3"/>
      <c r="K47" s="3"/>
    </row>
    <row r="48" spans="2:23">
      <c r="B48" s="32" t="s">
        <v>5</v>
      </c>
      <c r="C48" s="32" t="s">
        <v>6</v>
      </c>
      <c r="D48" s="35" t="s">
        <v>7</v>
      </c>
      <c r="E48" s="36"/>
      <c r="F48" s="36"/>
      <c r="G48" s="36"/>
      <c r="H48" s="36"/>
      <c r="I48" s="36"/>
      <c r="J48" s="37"/>
      <c r="K48" s="38"/>
    </row>
    <row r="49" spans="2:11">
      <c r="B49" s="33"/>
      <c r="C49" s="33"/>
      <c r="D49" s="39" t="s">
        <v>8</v>
      </c>
      <c r="E49" s="40"/>
      <c r="F49" s="41" t="s">
        <v>9</v>
      </c>
      <c r="G49" s="42"/>
      <c r="H49" s="43" t="s">
        <v>10</v>
      </c>
      <c r="I49" s="44"/>
      <c r="J49" s="45" t="s">
        <v>11</v>
      </c>
      <c r="K49" s="46"/>
    </row>
    <row r="50" spans="2:11" ht="30">
      <c r="B50" s="34"/>
      <c r="C50" s="34"/>
      <c r="D50" s="7" t="s">
        <v>6</v>
      </c>
      <c r="E50" s="7" t="s">
        <v>12</v>
      </c>
      <c r="F50" s="8" t="s">
        <v>6</v>
      </c>
      <c r="G50" s="8" t="s">
        <v>12</v>
      </c>
      <c r="H50" s="9" t="s">
        <v>6</v>
      </c>
      <c r="I50" s="9" t="s">
        <v>12</v>
      </c>
      <c r="J50" s="10" t="s">
        <v>6</v>
      </c>
      <c r="K50" s="10" t="s">
        <v>12</v>
      </c>
    </row>
    <row r="51" spans="2:11" ht="60">
      <c r="B51" s="11" t="s">
        <v>13</v>
      </c>
      <c r="C51" s="11">
        <v>18</v>
      </c>
      <c r="D51" s="12">
        <v>0</v>
      </c>
      <c r="E51" s="19">
        <f>100*D51/C51</f>
        <v>0</v>
      </c>
      <c r="F51" s="13">
        <v>16</v>
      </c>
      <c r="G51" s="14">
        <f>100*F51/C51</f>
        <v>88.888888888888886</v>
      </c>
      <c r="H51" s="15">
        <v>2</v>
      </c>
      <c r="I51" s="16">
        <f>100*H51/C51</f>
        <v>11.111111111111111</v>
      </c>
      <c r="J51" s="17">
        <v>0</v>
      </c>
      <c r="K51" s="18">
        <f>100*J51/C51</f>
        <v>0</v>
      </c>
    </row>
    <row r="52" spans="2:11" ht="30">
      <c r="B52" s="11" t="s">
        <v>26</v>
      </c>
      <c r="C52" s="11">
        <v>18</v>
      </c>
      <c r="D52" s="12">
        <v>0</v>
      </c>
      <c r="E52" s="19">
        <f t="shared" ref="E52:E58" si="8">100*D52/C52</f>
        <v>0</v>
      </c>
      <c r="F52" s="13">
        <v>15</v>
      </c>
      <c r="G52" s="14">
        <f>100*F52/C52</f>
        <v>83.333333333333329</v>
      </c>
      <c r="H52" s="15">
        <v>3</v>
      </c>
      <c r="I52" s="16">
        <f>100*H52/C52</f>
        <v>16.666666666666668</v>
      </c>
      <c r="J52" s="17">
        <v>0</v>
      </c>
      <c r="K52" s="18">
        <f>100*J52/C52</f>
        <v>0</v>
      </c>
    </row>
    <row r="53" spans="2:11" ht="30">
      <c r="B53" s="11" t="s">
        <v>14</v>
      </c>
      <c r="C53" s="11">
        <v>18</v>
      </c>
      <c r="D53" s="12">
        <v>3</v>
      </c>
      <c r="E53" s="19">
        <f t="shared" si="8"/>
        <v>16.666666666666668</v>
      </c>
      <c r="F53" s="13">
        <v>14</v>
      </c>
      <c r="G53" s="14">
        <f t="shared" ref="G53:G58" si="9">100*F53/C53</f>
        <v>77.777777777777771</v>
      </c>
      <c r="H53" s="15">
        <v>1</v>
      </c>
      <c r="I53" s="16">
        <f t="shared" ref="I53:I58" si="10">100*H53/C53</f>
        <v>5.5555555555555554</v>
      </c>
      <c r="J53" s="17">
        <v>0</v>
      </c>
      <c r="K53" s="18">
        <f t="shared" ref="K53:K58" si="11">100*J53/C53</f>
        <v>0</v>
      </c>
    </row>
    <row r="54" spans="2:11" ht="75">
      <c r="B54" s="11" t="s">
        <v>15</v>
      </c>
      <c r="C54" s="11">
        <v>18</v>
      </c>
      <c r="D54" s="12">
        <v>0</v>
      </c>
      <c r="E54" s="19">
        <f t="shared" si="8"/>
        <v>0</v>
      </c>
      <c r="F54" s="13">
        <v>17</v>
      </c>
      <c r="G54" s="14">
        <f t="shared" si="9"/>
        <v>94.444444444444443</v>
      </c>
      <c r="H54" s="15">
        <v>1</v>
      </c>
      <c r="I54" s="16">
        <f t="shared" si="10"/>
        <v>5.5555555555555554</v>
      </c>
      <c r="J54" s="17">
        <v>0</v>
      </c>
      <c r="K54" s="18">
        <f t="shared" si="11"/>
        <v>0</v>
      </c>
    </row>
    <row r="55" spans="2:11" ht="150">
      <c r="B55" s="11" t="s">
        <v>16</v>
      </c>
      <c r="C55" s="11">
        <v>18</v>
      </c>
      <c r="D55" s="12">
        <v>1</v>
      </c>
      <c r="E55" s="19">
        <f t="shared" si="8"/>
        <v>5.5555555555555554</v>
      </c>
      <c r="F55" s="13">
        <v>16</v>
      </c>
      <c r="G55" s="14">
        <f t="shared" si="9"/>
        <v>88.888888888888886</v>
      </c>
      <c r="H55" s="15">
        <v>1</v>
      </c>
      <c r="I55" s="16">
        <f t="shared" si="10"/>
        <v>5.5555555555555554</v>
      </c>
      <c r="J55" s="17">
        <v>0</v>
      </c>
      <c r="K55" s="18">
        <f t="shared" si="11"/>
        <v>0</v>
      </c>
    </row>
    <row r="56" spans="2:11" ht="45">
      <c r="B56" s="11" t="s">
        <v>17</v>
      </c>
      <c r="C56" s="11">
        <v>18</v>
      </c>
      <c r="D56" s="12">
        <v>2</v>
      </c>
      <c r="E56" s="19">
        <f t="shared" si="8"/>
        <v>11.111111111111111</v>
      </c>
      <c r="F56" s="13">
        <v>15</v>
      </c>
      <c r="G56" s="14">
        <f t="shared" si="9"/>
        <v>83.333333333333329</v>
      </c>
      <c r="H56" s="15">
        <v>1</v>
      </c>
      <c r="I56" s="16">
        <f t="shared" si="10"/>
        <v>5.5555555555555554</v>
      </c>
      <c r="J56" s="17">
        <v>0</v>
      </c>
      <c r="K56" s="18">
        <f t="shared" si="11"/>
        <v>0</v>
      </c>
    </row>
    <row r="57" spans="2:11" ht="90">
      <c r="B57" s="11" t="s">
        <v>18</v>
      </c>
      <c r="C57" s="11">
        <v>18</v>
      </c>
      <c r="D57" s="12">
        <v>0</v>
      </c>
      <c r="E57" s="19">
        <f t="shared" si="8"/>
        <v>0</v>
      </c>
      <c r="F57" s="13">
        <v>15</v>
      </c>
      <c r="G57" s="14">
        <f t="shared" si="9"/>
        <v>83.333333333333329</v>
      </c>
      <c r="H57" s="15">
        <v>3</v>
      </c>
      <c r="I57" s="16">
        <f t="shared" si="10"/>
        <v>16.666666666666668</v>
      </c>
      <c r="J57" s="17">
        <v>0</v>
      </c>
      <c r="K57" s="18">
        <f t="shared" si="11"/>
        <v>0</v>
      </c>
    </row>
    <row r="58" spans="2:11" ht="45">
      <c r="B58" s="11" t="s">
        <v>19</v>
      </c>
      <c r="C58" s="11">
        <v>18</v>
      </c>
      <c r="D58" s="12">
        <v>2</v>
      </c>
      <c r="E58" s="19">
        <f t="shared" si="8"/>
        <v>11.111111111111111</v>
      </c>
      <c r="F58" s="13">
        <v>15</v>
      </c>
      <c r="G58" s="14">
        <f t="shared" si="9"/>
        <v>83.333333333333329</v>
      </c>
      <c r="H58" s="15">
        <v>1</v>
      </c>
      <c r="I58" s="16">
        <f t="shared" si="10"/>
        <v>5.5555555555555554</v>
      </c>
      <c r="J58" s="17">
        <v>0</v>
      </c>
      <c r="K58" s="18">
        <f t="shared" si="11"/>
        <v>0</v>
      </c>
    </row>
    <row r="59" spans="2:11">
      <c r="B59" s="11"/>
      <c r="C59" s="11"/>
      <c r="D59" s="12"/>
      <c r="E59" s="19">
        <f>SUM(E51:E58)/8</f>
        <v>5.5555555555555554</v>
      </c>
      <c r="F59" s="13"/>
      <c r="G59" s="14">
        <f>SUM(G51:G58)/8</f>
        <v>85.416666666666686</v>
      </c>
      <c r="H59" s="15"/>
      <c r="I59" s="16">
        <f>SUM(I51:I58)/8</f>
        <v>9.0277777777777786</v>
      </c>
      <c r="J59" s="17"/>
      <c r="K59" s="18">
        <f>SUM(K51:K58)/8</f>
        <v>0</v>
      </c>
    </row>
    <row r="60" spans="2:11">
      <c r="B60" s="3"/>
      <c r="C60" s="3"/>
      <c r="D60" s="3"/>
      <c r="E60" s="3"/>
      <c r="F60" s="3"/>
      <c r="G60" s="3"/>
      <c r="H60" s="3"/>
      <c r="I60" s="3"/>
      <c r="J60" s="3"/>
      <c r="K60" s="3"/>
    </row>
    <row r="61" spans="2:11">
      <c r="B61" s="3"/>
      <c r="C61" s="3"/>
      <c r="D61" s="3"/>
      <c r="E61" s="3"/>
      <c r="F61" s="3"/>
      <c r="G61" s="3"/>
      <c r="H61" s="3"/>
      <c r="I61" s="3"/>
      <c r="J61" s="3"/>
      <c r="K61" s="3"/>
    </row>
    <row r="62" spans="2:11"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2:11">
      <c r="B63" s="3"/>
      <c r="C63" s="3"/>
      <c r="D63" s="3"/>
      <c r="E63" s="3"/>
      <c r="F63" s="3"/>
      <c r="G63" s="3"/>
      <c r="H63" s="3"/>
      <c r="I63" s="3"/>
      <c r="J63" s="3"/>
      <c r="K63" s="3"/>
    </row>
    <row r="64" spans="2:11">
      <c r="B64" s="3"/>
      <c r="C64" s="3"/>
      <c r="D64" s="3"/>
      <c r="E64" s="3"/>
      <c r="F64" s="3"/>
      <c r="G64" s="3"/>
      <c r="H64" s="3"/>
      <c r="I64" s="3"/>
      <c r="J64" s="3"/>
      <c r="K64" s="3"/>
    </row>
    <row r="65" spans="2:11">
      <c r="B65" s="3"/>
      <c r="C65" s="3"/>
      <c r="D65" s="3"/>
      <c r="E65" s="3"/>
      <c r="F65" s="3"/>
      <c r="G65" s="3"/>
      <c r="H65" s="3"/>
      <c r="I65" s="3"/>
      <c r="J65" s="3"/>
      <c r="K65" s="3"/>
    </row>
    <row r="66" spans="2:11">
      <c r="B66" s="20"/>
      <c r="C66" s="21" t="s">
        <v>8</v>
      </c>
      <c r="D66" s="22" t="s">
        <v>9</v>
      </c>
      <c r="E66" s="23" t="s">
        <v>10</v>
      </c>
      <c r="F66" s="24" t="s">
        <v>11</v>
      </c>
    </row>
    <row r="67" spans="2:11">
      <c r="B67" s="25"/>
      <c r="C67" s="21" t="s">
        <v>12</v>
      </c>
      <c r="D67" s="22" t="s">
        <v>12</v>
      </c>
      <c r="E67" s="23" t="s">
        <v>12</v>
      </c>
      <c r="F67" s="24" t="s">
        <v>12</v>
      </c>
    </row>
    <row r="68" spans="2:11" ht="60">
      <c r="B68" s="11" t="s">
        <v>13</v>
      </c>
      <c r="C68" s="29">
        <f>E51</f>
        <v>0</v>
      </c>
      <c r="D68" s="14">
        <f t="shared" ref="D68:D75" si="12">G51</f>
        <v>88.888888888888886</v>
      </c>
      <c r="E68" s="27">
        <f>I51</f>
        <v>11.111111111111111</v>
      </c>
      <c r="F68" s="28">
        <f>K51</f>
        <v>0</v>
      </c>
    </row>
    <row r="69" spans="2:11" ht="30">
      <c r="B69" s="11" t="s">
        <v>26</v>
      </c>
      <c r="C69" s="29">
        <f>E52</f>
        <v>0</v>
      </c>
      <c r="D69" s="14">
        <f t="shared" si="12"/>
        <v>83.333333333333329</v>
      </c>
      <c r="E69" s="27"/>
      <c r="F69" s="28">
        <f t="shared" ref="F69:F75" si="13">K52</f>
        <v>0</v>
      </c>
    </row>
    <row r="70" spans="2:11" ht="30">
      <c r="B70" s="11" t="s">
        <v>14</v>
      </c>
      <c r="C70" s="29">
        <f>E53</f>
        <v>16.666666666666668</v>
      </c>
      <c r="D70" s="14">
        <f t="shared" si="12"/>
        <v>77.777777777777771</v>
      </c>
      <c r="E70" s="27">
        <f t="shared" ref="E70:E75" si="14">I53</f>
        <v>5.5555555555555554</v>
      </c>
      <c r="F70" s="28">
        <f t="shared" si="13"/>
        <v>0</v>
      </c>
    </row>
    <row r="71" spans="2:11" ht="75">
      <c r="B71" s="11" t="s">
        <v>15</v>
      </c>
      <c r="C71" s="29">
        <f>E54</f>
        <v>0</v>
      </c>
      <c r="D71" s="14">
        <f t="shared" si="12"/>
        <v>94.444444444444443</v>
      </c>
      <c r="E71" s="27">
        <f t="shared" si="14"/>
        <v>5.5555555555555554</v>
      </c>
      <c r="F71" s="28">
        <f t="shared" si="13"/>
        <v>0</v>
      </c>
    </row>
    <row r="72" spans="2:11" ht="150">
      <c r="B72" s="11" t="s">
        <v>16</v>
      </c>
      <c r="C72" s="29">
        <f t="shared" ref="C72:C75" si="15">E55</f>
        <v>5.5555555555555554</v>
      </c>
      <c r="D72" s="14">
        <f t="shared" si="12"/>
        <v>88.888888888888886</v>
      </c>
      <c r="E72" s="27">
        <f t="shared" si="14"/>
        <v>5.5555555555555554</v>
      </c>
      <c r="F72" s="28">
        <f t="shared" si="13"/>
        <v>0</v>
      </c>
    </row>
    <row r="73" spans="2:11" ht="45">
      <c r="B73" s="11" t="s">
        <v>17</v>
      </c>
      <c r="C73" s="29">
        <f t="shared" si="15"/>
        <v>11.111111111111111</v>
      </c>
      <c r="D73" s="14">
        <f t="shared" si="12"/>
        <v>83.333333333333329</v>
      </c>
      <c r="E73" s="27">
        <f t="shared" si="14"/>
        <v>5.5555555555555554</v>
      </c>
      <c r="F73" s="28">
        <f t="shared" si="13"/>
        <v>0</v>
      </c>
    </row>
    <row r="74" spans="2:11" ht="90">
      <c r="B74" s="11" t="s">
        <v>18</v>
      </c>
      <c r="C74" s="29">
        <f t="shared" si="15"/>
        <v>0</v>
      </c>
      <c r="D74" s="14">
        <f t="shared" si="12"/>
        <v>83.333333333333329</v>
      </c>
      <c r="E74" s="27">
        <f t="shared" si="14"/>
        <v>16.666666666666668</v>
      </c>
      <c r="F74" s="28">
        <f t="shared" si="13"/>
        <v>0</v>
      </c>
    </row>
    <row r="75" spans="2:11" ht="45">
      <c r="B75" s="11" t="s">
        <v>19</v>
      </c>
      <c r="C75" s="29">
        <f t="shared" si="15"/>
        <v>11.111111111111111</v>
      </c>
      <c r="D75" s="14">
        <f t="shared" si="12"/>
        <v>83.333333333333329</v>
      </c>
      <c r="E75" s="27">
        <f t="shared" si="14"/>
        <v>5.5555555555555554</v>
      </c>
      <c r="F75" s="28">
        <f t="shared" si="13"/>
        <v>0</v>
      </c>
    </row>
    <row r="81" spans="2:6">
      <c r="B81" s="20"/>
      <c r="C81" s="21" t="s">
        <v>8</v>
      </c>
      <c r="D81" s="22" t="s">
        <v>9</v>
      </c>
      <c r="E81" s="23" t="s">
        <v>10</v>
      </c>
      <c r="F81" s="24" t="s">
        <v>11</v>
      </c>
    </row>
    <row r="82" spans="2:6">
      <c r="B82" s="25"/>
      <c r="C82" s="21" t="s">
        <v>12</v>
      </c>
      <c r="D82" s="22" t="s">
        <v>12</v>
      </c>
      <c r="E82" s="23" t="s">
        <v>12</v>
      </c>
      <c r="F82" s="24" t="s">
        <v>12</v>
      </c>
    </row>
    <row r="83" spans="2:6">
      <c r="B83" s="11" t="s">
        <v>20</v>
      </c>
      <c r="C83" s="29">
        <f>SUM(E11:E19)/8</f>
        <v>5.9210526315789478</v>
      </c>
      <c r="D83" s="26">
        <f>SUM(G11:G19)/8</f>
        <v>100.65789473684211</v>
      </c>
      <c r="E83" s="27">
        <f>SUM(I11:I19)/8</f>
        <v>11.842105263157896</v>
      </c>
      <c r="F83" s="28">
        <f>SUM(K11:K19)/8</f>
        <v>0</v>
      </c>
    </row>
    <row r="84" spans="2:6">
      <c r="B84" s="11" t="s">
        <v>21</v>
      </c>
      <c r="C84" s="19">
        <f>SUM(E51:E58)/8</f>
        <v>5.5555555555555554</v>
      </c>
      <c r="D84" s="14">
        <f>SUM(G51:G58)/8</f>
        <v>85.416666666666686</v>
      </c>
      <c r="E84" s="16">
        <f>SUM(I51:I58)/8</f>
        <v>9.0277777777777786</v>
      </c>
      <c r="F84" s="18">
        <f>SUM(K51:K58)/8</f>
        <v>0</v>
      </c>
    </row>
    <row r="86" spans="2:6">
      <c r="B86" s="20"/>
      <c r="C86" s="21" t="s">
        <v>8</v>
      </c>
      <c r="D86" s="22" t="s">
        <v>9</v>
      </c>
      <c r="E86" s="23" t="s">
        <v>10</v>
      </c>
      <c r="F86" s="24" t="s">
        <v>11</v>
      </c>
    </row>
    <row r="87" spans="2:6">
      <c r="B87" s="25"/>
      <c r="C87" s="21" t="s">
        <v>12</v>
      </c>
      <c r="D87" s="22" t="s">
        <v>12</v>
      </c>
      <c r="E87" s="23" t="s">
        <v>12</v>
      </c>
      <c r="F87" s="24" t="s">
        <v>12</v>
      </c>
    </row>
    <row r="88" spans="2:6">
      <c r="B88" s="11" t="s">
        <v>22</v>
      </c>
      <c r="C88" s="29">
        <f>SUM(C83+C84)/2</f>
        <v>5.7383040935672511</v>
      </c>
      <c r="D88" s="26">
        <f>SUM(D83+D84)/2</f>
        <v>93.037280701754398</v>
      </c>
      <c r="E88" s="27">
        <f>SUM(E83+E84)/2</f>
        <v>10.434941520467838</v>
      </c>
      <c r="F88" s="28">
        <f>SUM(F83+F84)/2</f>
        <v>0</v>
      </c>
    </row>
  </sheetData>
  <mergeCells count="14">
    <mergeCell ref="B48:B50"/>
    <mergeCell ref="C48:C50"/>
    <mergeCell ref="D48:K48"/>
    <mergeCell ref="D49:E49"/>
    <mergeCell ref="F49:G49"/>
    <mergeCell ref="H49:I49"/>
    <mergeCell ref="J49:K49"/>
    <mergeCell ref="B8:B10"/>
    <mergeCell ref="C8:C10"/>
    <mergeCell ref="D8:K8"/>
    <mergeCell ref="D9:E9"/>
    <mergeCell ref="F9:G9"/>
    <mergeCell ref="H9:I9"/>
    <mergeCell ref="J9:K9"/>
  </mergeCells>
  <conditionalFormatting sqref="C8">
    <cfRule type="colorScale" priority="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48">
    <cfRule type="colorScale" priority="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8">
    <cfRule type="colorScale" priority="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8">
    <cfRule type="colorScale" priority="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horizontalDpi="180" verticalDpi="18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B3:W89"/>
  <sheetViews>
    <sheetView topLeftCell="A79" workbookViewId="0">
      <selection activeCell="N50" sqref="N50"/>
    </sheetView>
  </sheetViews>
  <sheetFormatPr defaultRowHeight="15"/>
  <cols>
    <col min="2" max="2" width="26.5703125" customWidth="1"/>
    <col min="3" max="3" width="25" customWidth="1"/>
    <col min="5" max="5" width="11.5703125" bestFit="1" customWidth="1"/>
  </cols>
  <sheetData>
    <row r="3" spans="2:21" ht="15.75">
      <c r="B3" s="1" t="s">
        <v>0</v>
      </c>
      <c r="C3" s="1"/>
      <c r="D3" s="1"/>
      <c r="E3" s="2"/>
      <c r="F3" s="2"/>
      <c r="G3" s="3"/>
      <c r="H3" s="3"/>
      <c r="I3" s="3"/>
      <c r="J3" s="3"/>
      <c r="K3" s="3"/>
      <c r="P3" s="4" t="s">
        <v>31</v>
      </c>
      <c r="Q3" s="4"/>
      <c r="R3" s="4"/>
      <c r="S3" s="4"/>
      <c r="T3" s="5"/>
      <c r="U3" s="5"/>
    </row>
    <row r="4" spans="2:21" ht="15.75">
      <c r="B4" s="1" t="s">
        <v>1</v>
      </c>
      <c r="C4" s="1"/>
      <c r="D4" s="1"/>
      <c r="E4" s="2"/>
      <c r="F4" s="2"/>
      <c r="G4" s="3"/>
      <c r="H4" s="3"/>
      <c r="I4" s="3"/>
      <c r="J4" s="3"/>
      <c r="K4" s="3"/>
      <c r="P4" s="4"/>
      <c r="Q4" s="4"/>
      <c r="R4" s="4" t="s">
        <v>25</v>
      </c>
      <c r="S4" s="4"/>
      <c r="T4" s="5"/>
      <c r="U4" s="5"/>
    </row>
    <row r="5" spans="2:21" ht="15.75">
      <c r="B5" s="1" t="s">
        <v>30</v>
      </c>
      <c r="C5" s="1"/>
      <c r="D5" s="1"/>
      <c r="E5" s="2"/>
      <c r="F5" s="2"/>
      <c r="G5" s="3"/>
      <c r="H5" s="3"/>
      <c r="I5" s="3"/>
      <c r="J5" s="3"/>
      <c r="K5" s="3"/>
    </row>
    <row r="6" spans="2:21" ht="15.75">
      <c r="B6" s="1" t="s">
        <v>28</v>
      </c>
      <c r="C6" s="1"/>
      <c r="D6" s="1"/>
      <c r="E6" s="2"/>
      <c r="F6" s="2"/>
      <c r="G6" s="3"/>
      <c r="H6" s="3"/>
      <c r="I6" s="3"/>
      <c r="J6" s="3" t="s">
        <v>4</v>
      </c>
      <c r="K6" s="3"/>
    </row>
    <row r="7" spans="2:21">
      <c r="B7" s="6"/>
      <c r="C7" s="6"/>
      <c r="D7" s="6"/>
      <c r="E7" s="3"/>
      <c r="F7" s="3"/>
      <c r="G7" s="3"/>
      <c r="H7" s="3"/>
      <c r="I7" s="3"/>
      <c r="J7" s="3"/>
      <c r="K7" s="3"/>
    </row>
    <row r="8" spans="2:21" ht="15" customHeight="1">
      <c r="B8" s="32" t="s">
        <v>5</v>
      </c>
      <c r="C8" s="32" t="s">
        <v>6</v>
      </c>
      <c r="D8" s="35" t="s">
        <v>7</v>
      </c>
      <c r="E8" s="36"/>
      <c r="F8" s="36"/>
      <c r="G8" s="36"/>
      <c r="H8" s="36"/>
      <c r="I8" s="36"/>
      <c r="J8" s="37"/>
      <c r="K8" s="38"/>
    </row>
    <row r="9" spans="2:21" ht="15" customHeight="1">
      <c r="B9" s="33"/>
      <c r="C9" s="33"/>
      <c r="D9" s="39" t="s">
        <v>8</v>
      </c>
      <c r="E9" s="40"/>
      <c r="F9" s="41" t="s">
        <v>9</v>
      </c>
      <c r="G9" s="42"/>
      <c r="H9" s="43" t="s">
        <v>10</v>
      </c>
      <c r="I9" s="44"/>
      <c r="J9" s="45" t="s">
        <v>11</v>
      </c>
      <c r="K9" s="46"/>
    </row>
    <row r="10" spans="2:21" ht="30">
      <c r="B10" s="34"/>
      <c r="C10" s="34"/>
      <c r="D10" s="7" t="s">
        <v>6</v>
      </c>
      <c r="E10" s="7" t="s">
        <v>12</v>
      </c>
      <c r="F10" s="8" t="s">
        <v>6</v>
      </c>
      <c r="G10" s="8" t="s">
        <v>12</v>
      </c>
      <c r="H10" s="9" t="s">
        <v>6</v>
      </c>
      <c r="I10" s="9" t="s">
        <v>12</v>
      </c>
      <c r="J10" s="10" t="s">
        <v>6</v>
      </c>
      <c r="K10" s="10" t="s">
        <v>12</v>
      </c>
    </row>
    <row r="11" spans="2:21" ht="74.25" customHeight="1">
      <c r="B11" s="11" t="s">
        <v>13</v>
      </c>
      <c r="C11" s="11">
        <v>19</v>
      </c>
      <c r="D11" s="12">
        <v>0</v>
      </c>
      <c r="E11" s="12">
        <f>100*D11/C11</f>
        <v>0</v>
      </c>
      <c r="F11" s="13">
        <v>16</v>
      </c>
      <c r="G11" s="14">
        <f>100*F11/C11</f>
        <v>84.21052631578948</v>
      </c>
      <c r="H11" s="15">
        <v>2</v>
      </c>
      <c r="I11" s="16">
        <f>100*H11/C11</f>
        <v>10.526315789473685</v>
      </c>
      <c r="J11" s="17">
        <v>1</v>
      </c>
      <c r="K11" s="18">
        <f>100*J11/C11</f>
        <v>5.2631578947368425</v>
      </c>
    </row>
    <row r="12" spans="2:21" ht="74.25" customHeight="1">
      <c r="B12" s="11" t="s">
        <v>26</v>
      </c>
      <c r="C12" s="11">
        <v>19</v>
      </c>
      <c r="D12" s="12">
        <v>0</v>
      </c>
      <c r="E12" s="12">
        <v>0</v>
      </c>
      <c r="F12" s="13">
        <v>16</v>
      </c>
      <c r="G12" s="14">
        <f>100*F12/C12</f>
        <v>84.21052631578948</v>
      </c>
      <c r="H12" s="15">
        <v>2</v>
      </c>
      <c r="I12" s="16">
        <f>100*H12/C12</f>
        <v>10.526315789473685</v>
      </c>
      <c r="J12" s="17">
        <v>1</v>
      </c>
      <c r="K12" s="18">
        <f>100*J12/C12</f>
        <v>5.2631578947368425</v>
      </c>
    </row>
    <row r="13" spans="2:21" ht="26.25" customHeight="1">
      <c r="B13" s="11" t="s">
        <v>14</v>
      </c>
      <c r="C13" s="11">
        <v>19</v>
      </c>
      <c r="D13" s="12">
        <v>0</v>
      </c>
      <c r="E13" s="12">
        <f t="shared" ref="E13:E18" si="0">100*D13/C13</f>
        <v>0</v>
      </c>
      <c r="F13" s="13">
        <v>17</v>
      </c>
      <c r="G13" s="14">
        <f t="shared" ref="G13:G19" si="1">100*F13/C13</f>
        <v>89.473684210526315</v>
      </c>
      <c r="H13" s="15">
        <v>1</v>
      </c>
      <c r="I13" s="16">
        <f t="shared" ref="I13:I18" si="2">100*H13/C13</f>
        <v>5.2631578947368425</v>
      </c>
      <c r="J13" s="17">
        <v>1</v>
      </c>
      <c r="K13" s="18">
        <f t="shared" ref="K13:K19" si="3">100*J13/C13</f>
        <v>5.2631578947368425</v>
      </c>
    </row>
    <row r="14" spans="2:21" ht="66" customHeight="1">
      <c r="B14" s="11" t="s">
        <v>15</v>
      </c>
      <c r="C14" s="11">
        <v>19</v>
      </c>
      <c r="D14" s="12">
        <v>0</v>
      </c>
      <c r="E14" s="12">
        <v>0</v>
      </c>
      <c r="F14" s="13">
        <v>17</v>
      </c>
      <c r="G14" s="14">
        <f t="shared" si="1"/>
        <v>89.473684210526315</v>
      </c>
      <c r="H14" s="15">
        <v>1</v>
      </c>
      <c r="I14" s="16">
        <f t="shared" si="2"/>
        <v>5.2631578947368425</v>
      </c>
      <c r="J14" s="17">
        <v>1</v>
      </c>
      <c r="K14" s="18">
        <f t="shared" si="3"/>
        <v>5.2631578947368425</v>
      </c>
    </row>
    <row r="15" spans="2:21" ht="117" customHeight="1">
      <c r="B15" s="11" t="s">
        <v>16</v>
      </c>
      <c r="C15" s="11">
        <v>19</v>
      </c>
      <c r="D15" s="12">
        <v>2</v>
      </c>
      <c r="E15" s="19">
        <f>100*D15/C15</f>
        <v>10.526315789473685</v>
      </c>
      <c r="F15" s="13">
        <v>15</v>
      </c>
      <c r="G15" s="14">
        <f t="shared" si="1"/>
        <v>78.94736842105263</v>
      </c>
      <c r="H15" s="15">
        <v>1</v>
      </c>
      <c r="I15" s="16">
        <f t="shared" si="2"/>
        <v>5.2631578947368425</v>
      </c>
      <c r="J15" s="17">
        <v>1</v>
      </c>
      <c r="K15" s="18">
        <f t="shared" si="3"/>
        <v>5.2631578947368425</v>
      </c>
    </row>
    <row r="16" spans="2:21" ht="54" customHeight="1">
      <c r="B16" s="11" t="s">
        <v>17</v>
      </c>
      <c r="C16" s="11">
        <v>19</v>
      </c>
      <c r="D16" s="12">
        <v>0</v>
      </c>
      <c r="E16" s="12">
        <v>0</v>
      </c>
      <c r="F16" s="13">
        <v>17</v>
      </c>
      <c r="G16" s="14">
        <f t="shared" si="1"/>
        <v>89.473684210526315</v>
      </c>
      <c r="H16" s="15">
        <v>1</v>
      </c>
      <c r="I16" s="16">
        <f t="shared" si="2"/>
        <v>5.2631578947368425</v>
      </c>
      <c r="J16" s="17">
        <v>1</v>
      </c>
      <c r="K16" s="18">
        <f t="shared" si="3"/>
        <v>5.2631578947368425</v>
      </c>
    </row>
    <row r="17" spans="2:11" ht="87" customHeight="1">
      <c r="B17" s="11" t="s">
        <v>18</v>
      </c>
      <c r="C17" s="11">
        <v>19</v>
      </c>
      <c r="D17" s="12">
        <v>0</v>
      </c>
      <c r="E17" s="12">
        <f t="shared" ref="E17:E22" si="4">100*D17/C17</f>
        <v>0</v>
      </c>
      <c r="F17" s="13">
        <v>16</v>
      </c>
      <c r="G17" s="14">
        <f t="shared" si="1"/>
        <v>84.21052631578948</v>
      </c>
      <c r="H17" s="15">
        <v>2</v>
      </c>
      <c r="I17" s="16">
        <f t="shared" si="2"/>
        <v>10.526315789473685</v>
      </c>
      <c r="J17" s="17">
        <v>1</v>
      </c>
      <c r="K17" s="18">
        <f t="shared" si="3"/>
        <v>5.2631578947368425</v>
      </c>
    </row>
    <row r="18" spans="2:11" ht="87" customHeight="1">
      <c r="B18" s="11" t="s">
        <v>29</v>
      </c>
      <c r="C18" s="11">
        <v>19</v>
      </c>
      <c r="D18" s="12">
        <v>0</v>
      </c>
      <c r="E18" s="12">
        <f t="shared" si="4"/>
        <v>0</v>
      </c>
      <c r="F18" s="13">
        <v>17</v>
      </c>
      <c r="G18" s="14">
        <f t="shared" si="1"/>
        <v>89.473684210526315</v>
      </c>
      <c r="H18" s="15">
        <v>1</v>
      </c>
      <c r="I18" s="16">
        <f t="shared" si="2"/>
        <v>5.2631578947368425</v>
      </c>
      <c r="J18" s="17">
        <v>1</v>
      </c>
      <c r="K18" s="18">
        <f t="shared" si="3"/>
        <v>5.2631578947368425</v>
      </c>
    </row>
    <row r="19" spans="2:11" ht="44.25" customHeight="1">
      <c r="B19" s="11" t="s">
        <v>19</v>
      </c>
      <c r="C19" s="11">
        <v>19</v>
      </c>
      <c r="D19" s="12">
        <v>0</v>
      </c>
      <c r="E19" s="19">
        <f>100*D19/C19</f>
        <v>0</v>
      </c>
      <c r="F19" s="13">
        <v>17</v>
      </c>
      <c r="G19" s="14">
        <f t="shared" si="1"/>
        <v>89.473684210526315</v>
      </c>
      <c r="H19" s="15">
        <v>1</v>
      </c>
      <c r="I19" s="16">
        <f>100*H19/C19</f>
        <v>5.2631578947368425</v>
      </c>
      <c r="J19" s="17">
        <v>1</v>
      </c>
      <c r="K19" s="18">
        <f t="shared" si="3"/>
        <v>5.2631578947368425</v>
      </c>
    </row>
    <row r="20" spans="2:11">
      <c r="B20" s="30"/>
      <c r="C20" s="30"/>
      <c r="D20" s="30"/>
      <c r="E20" s="31">
        <f>SUM(E11:E19)/9</f>
        <v>1.169590643274854</v>
      </c>
      <c r="F20" s="30"/>
      <c r="G20" s="31">
        <f>SUM(G11:G19)/9</f>
        <v>86.549707602339197</v>
      </c>
      <c r="H20" s="30"/>
      <c r="I20" s="31">
        <f>SUM(I11:I19)/9</f>
        <v>7.0175438596491233</v>
      </c>
      <c r="J20" s="30"/>
      <c r="K20" s="31">
        <f>SUM(K11:K19)/9</f>
        <v>5.2631578947368425</v>
      </c>
    </row>
    <row r="21" spans="2:11"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2:11"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2:11"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2:11"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2:11"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2:11">
      <c r="B26" s="20"/>
      <c r="C26" s="21" t="s">
        <v>8</v>
      </c>
      <c r="D26" s="22" t="s">
        <v>9</v>
      </c>
      <c r="E26" s="23" t="s">
        <v>10</v>
      </c>
      <c r="F26" s="24" t="s">
        <v>11</v>
      </c>
    </row>
    <row r="27" spans="2:11">
      <c r="B27" s="25"/>
      <c r="C27" s="21" t="s">
        <v>12</v>
      </c>
      <c r="D27" s="22" t="s">
        <v>12</v>
      </c>
      <c r="E27" s="23" t="s">
        <v>12</v>
      </c>
      <c r="F27" s="24" t="s">
        <v>12</v>
      </c>
    </row>
    <row r="28" spans="2:11" ht="60">
      <c r="B28" s="11" t="s">
        <v>13</v>
      </c>
      <c r="C28" s="21">
        <f t="shared" ref="C28:C36" si="5">E11</f>
        <v>0</v>
      </c>
      <c r="D28" s="26">
        <f t="shared" ref="D28:D36" si="6">G11</f>
        <v>84.21052631578948</v>
      </c>
      <c r="E28" s="27">
        <f t="shared" ref="E28:E36" si="7">I11</f>
        <v>10.526315789473685</v>
      </c>
      <c r="F28" s="28">
        <f t="shared" ref="F28:F36" si="8">K11</f>
        <v>5.2631578947368425</v>
      </c>
    </row>
    <row r="29" spans="2:11" ht="15" customHeight="1">
      <c r="B29" s="11" t="s">
        <v>26</v>
      </c>
      <c r="C29" s="21">
        <f t="shared" si="5"/>
        <v>0</v>
      </c>
      <c r="D29" s="26">
        <f t="shared" si="6"/>
        <v>84.21052631578948</v>
      </c>
      <c r="E29" s="27">
        <f t="shared" si="7"/>
        <v>10.526315789473685</v>
      </c>
      <c r="F29" s="28">
        <f t="shared" si="8"/>
        <v>5.2631578947368425</v>
      </c>
    </row>
    <row r="30" spans="2:11" ht="30">
      <c r="B30" s="11" t="s">
        <v>14</v>
      </c>
      <c r="C30" s="21">
        <f t="shared" si="5"/>
        <v>0</v>
      </c>
      <c r="D30" s="26">
        <f t="shared" si="6"/>
        <v>89.473684210526315</v>
      </c>
      <c r="E30" s="27">
        <f t="shared" si="7"/>
        <v>5.2631578947368425</v>
      </c>
      <c r="F30" s="28">
        <f t="shared" si="8"/>
        <v>5.2631578947368425</v>
      </c>
    </row>
    <row r="31" spans="2:11" ht="75">
      <c r="B31" s="11" t="s">
        <v>15</v>
      </c>
      <c r="C31" s="21">
        <f t="shared" si="5"/>
        <v>0</v>
      </c>
      <c r="D31" s="26">
        <f t="shared" si="6"/>
        <v>89.473684210526315</v>
      </c>
      <c r="E31" s="27">
        <f t="shared" si="7"/>
        <v>5.2631578947368425</v>
      </c>
      <c r="F31" s="28">
        <f t="shared" si="8"/>
        <v>5.2631578947368425</v>
      </c>
    </row>
    <row r="32" spans="2:11" ht="150">
      <c r="B32" s="11" t="s">
        <v>16</v>
      </c>
      <c r="C32" s="29">
        <f t="shared" si="5"/>
        <v>10.526315789473685</v>
      </c>
      <c r="D32" s="26">
        <f t="shared" si="6"/>
        <v>78.94736842105263</v>
      </c>
      <c r="E32" s="27">
        <f t="shared" si="7"/>
        <v>5.2631578947368425</v>
      </c>
      <c r="F32" s="28">
        <f t="shared" si="8"/>
        <v>5.2631578947368425</v>
      </c>
    </row>
    <row r="33" spans="2:23" ht="45">
      <c r="B33" s="11" t="s">
        <v>17</v>
      </c>
      <c r="C33" s="21">
        <f t="shared" si="5"/>
        <v>0</v>
      </c>
      <c r="D33" s="26">
        <f t="shared" si="6"/>
        <v>89.473684210526315</v>
      </c>
      <c r="E33" s="27">
        <f t="shared" si="7"/>
        <v>5.2631578947368425</v>
      </c>
      <c r="F33" s="28">
        <f t="shared" si="8"/>
        <v>5.2631578947368425</v>
      </c>
    </row>
    <row r="34" spans="2:23" ht="90">
      <c r="B34" s="11" t="s">
        <v>18</v>
      </c>
      <c r="C34" s="21">
        <f t="shared" si="5"/>
        <v>0</v>
      </c>
      <c r="D34" s="26">
        <f t="shared" si="6"/>
        <v>84.21052631578948</v>
      </c>
      <c r="E34" s="27">
        <f t="shared" si="7"/>
        <v>10.526315789473685</v>
      </c>
      <c r="F34" s="28">
        <f t="shared" si="8"/>
        <v>5.2631578947368425</v>
      </c>
    </row>
    <row r="35" spans="2:23" ht="60">
      <c r="B35" s="11" t="s">
        <v>29</v>
      </c>
      <c r="C35" s="21">
        <f t="shared" si="5"/>
        <v>0</v>
      </c>
      <c r="D35" s="26">
        <f t="shared" si="6"/>
        <v>89.473684210526315</v>
      </c>
      <c r="E35" s="27">
        <f t="shared" si="7"/>
        <v>5.2631578947368425</v>
      </c>
      <c r="F35" s="28">
        <f t="shared" si="8"/>
        <v>5.2631578947368425</v>
      </c>
    </row>
    <row r="36" spans="2:23" ht="45">
      <c r="B36" s="11" t="s">
        <v>19</v>
      </c>
      <c r="C36" s="29">
        <f t="shared" si="5"/>
        <v>0</v>
      </c>
      <c r="D36" s="26">
        <f t="shared" si="6"/>
        <v>89.473684210526315</v>
      </c>
      <c r="E36" s="27">
        <f t="shared" si="7"/>
        <v>5.2631578947368425</v>
      </c>
      <c r="F36" s="28">
        <f t="shared" si="8"/>
        <v>5.2631578947368425</v>
      </c>
    </row>
    <row r="45" spans="2:23" ht="15.75">
      <c r="B45" s="1" t="s">
        <v>0</v>
      </c>
      <c r="C45" s="1"/>
      <c r="D45" s="1"/>
      <c r="E45" s="2"/>
      <c r="F45" s="2"/>
      <c r="G45" s="3"/>
      <c r="H45" s="3"/>
      <c r="I45" s="3"/>
      <c r="J45" s="3"/>
      <c r="K45" s="3"/>
      <c r="R45" s="4" t="s">
        <v>31</v>
      </c>
      <c r="S45" s="4"/>
      <c r="T45" s="4"/>
      <c r="U45" s="4"/>
      <c r="V45" s="5"/>
      <c r="W45" s="5"/>
    </row>
    <row r="46" spans="2:23" ht="15.75">
      <c r="B46" s="1" t="s">
        <v>1</v>
      </c>
      <c r="C46" s="1"/>
      <c r="D46" s="1"/>
      <c r="E46" s="2"/>
      <c r="F46" s="2"/>
      <c r="G46" s="3"/>
      <c r="H46" s="3"/>
      <c r="I46" s="3"/>
      <c r="J46" s="3"/>
      <c r="K46" s="3"/>
      <c r="R46" s="4"/>
      <c r="S46" s="4"/>
      <c r="T46" s="4" t="s">
        <v>27</v>
      </c>
      <c r="U46" s="4"/>
      <c r="V46" s="5"/>
      <c r="W46" s="5"/>
    </row>
    <row r="47" spans="2:23" ht="15.75">
      <c r="B47" s="1" t="s">
        <v>30</v>
      </c>
      <c r="C47" s="1"/>
      <c r="D47" s="1"/>
      <c r="E47" s="2"/>
      <c r="F47" s="2"/>
      <c r="G47" s="3"/>
      <c r="H47" s="3"/>
      <c r="I47" s="3"/>
      <c r="J47" s="3"/>
      <c r="K47" s="3"/>
    </row>
    <row r="48" spans="2:23" ht="15.75">
      <c r="B48" s="1" t="s">
        <v>27</v>
      </c>
      <c r="C48" s="1"/>
      <c r="D48" s="1"/>
      <c r="E48" s="2"/>
      <c r="F48" s="2"/>
      <c r="G48" s="3"/>
      <c r="H48" s="3"/>
      <c r="I48" s="3"/>
      <c r="J48" s="3" t="s">
        <v>4</v>
      </c>
      <c r="K48" s="3"/>
    </row>
    <row r="49" spans="2:11">
      <c r="B49" s="6"/>
      <c r="C49" s="6"/>
      <c r="D49" s="6"/>
      <c r="E49" s="3"/>
      <c r="F49" s="3"/>
      <c r="G49" s="3"/>
      <c r="H49" s="3"/>
      <c r="I49" s="3"/>
      <c r="J49" s="3"/>
      <c r="K49" s="3"/>
    </row>
    <row r="50" spans="2:11">
      <c r="B50" s="32" t="s">
        <v>5</v>
      </c>
      <c r="C50" s="32" t="s">
        <v>6</v>
      </c>
      <c r="D50" s="35" t="s">
        <v>7</v>
      </c>
      <c r="E50" s="36"/>
      <c r="F50" s="36"/>
      <c r="G50" s="36"/>
      <c r="H50" s="36"/>
      <c r="I50" s="36"/>
      <c r="J50" s="37"/>
      <c r="K50" s="38"/>
    </row>
    <row r="51" spans="2:11">
      <c r="B51" s="33"/>
      <c r="C51" s="33"/>
      <c r="D51" s="39" t="s">
        <v>8</v>
      </c>
      <c r="E51" s="40"/>
      <c r="F51" s="41" t="s">
        <v>9</v>
      </c>
      <c r="G51" s="42"/>
      <c r="H51" s="43" t="s">
        <v>10</v>
      </c>
      <c r="I51" s="44"/>
      <c r="J51" s="45" t="s">
        <v>11</v>
      </c>
      <c r="K51" s="46"/>
    </row>
    <row r="52" spans="2:11" ht="30">
      <c r="B52" s="34"/>
      <c r="C52" s="34"/>
      <c r="D52" s="7" t="s">
        <v>6</v>
      </c>
      <c r="E52" s="7" t="s">
        <v>12</v>
      </c>
      <c r="F52" s="8" t="s">
        <v>6</v>
      </c>
      <c r="G52" s="8" t="s">
        <v>12</v>
      </c>
      <c r="H52" s="9" t="s">
        <v>6</v>
      </c>
      <c r="I52" s="9" t="s">
        <v>12</v>
      </c>
      <c r="J52" s="10" t="s">
        <v>6</v>
      </c>
      <c r="K52" s="10" t="s">
        <v>12</v>
      </c>
    </row>
    <row r="53" spans="2:11" ht="60">
      <c r="B53" s="11" t="s">
        <v>13</v>
      </c>
      <c r="C53" s="11">
        <v>18</v>
      </c>
      <c r="D53" s="12">
        <v>0</v>
      </c>
      <c r="E53" s="12">
        <f>100*D53/C53</f>
        <v>0</v>
      </c>
      <c r="F53" s="13">
        <v>16</v>
      </c>
      <c r="G53" s="14">
        <f>100*F53/C53</f>
        <v>88.888888888888886</v>
      </c>
      <c r="H53" s="15">
        <v>1</v>
      </c>
      <c r="I53" s="16">
        <f>100*H53/C53</f>
        <v>5.5555555555555554</v>
      </c>
      <c r="J53" s="17">
        <v>1</v>
      </c>
      <c r="K53" s="18">
        <f>100*J53/C53</f>
        <v>5.5555555555555554</v>
      </c>
    </row>
    <row r="54" spans="2:11" ht="28.5" customHeight="1">
      <c r="B54" s="11" t="s">
        <v>26</v>
      </c>
      <c r="C54" s="11">
        <v>18</v>
      </c>
      <c r="D54" s="12">
        <v>0</v>
      </c>
      <c r="E54" s="12">
        <v>0</v>
      </c>
      <c r="F54" s="13">
        <v>16</v>
      </c>
      <c r="G54" s="14">
        <f>100*F54/C54</f>
        <v>88.888888888888886</v>
      </c>
      <c r="H54" s="15">
        <v>1</v>
      </c>
      <c r="I54" s="16">
        <f>100*H54/C54</f>
        <v>5.5555555555555554</v>
      </c>
      <c r="J54" s="17">
        <v>1</v>
      </c>
      <c r="K54" s="18">
        <f>100*J54/C54</f>
        <v>5.5555555555555554</v>
      </c>
    </row>
    <row r="55" spans="2:11" ht="30">
      <c r="B55" s="11" t="s">
        <v>14</v>
      </c>
      <c r="C55" s="11">
        <v>18</v>
      </c>
      <c r="D55" s="12">
        <v>0</v>
      </c>
      <c r="E55" s="12">
        <f t="shared" ref="E55:E60" si="9">100*D55/C55</f>
        <v>0</v>
      </c>
      <c r="F55" s="13">
        <v>17</v>
      </c>
      <c r="G55" s="14">
        <f t="shared" ref="G55:G61" si="10">100*F55/C55</f>
        <v>94.444444444444443</v>
      </c>
      <c r="H55" s="15">
        <v>0</v>
      </c>
      <c r="I55" s="16">
        <f t="shared" ref="I55:I60" si="11">100*H55/C55</f>
        <v>0</v>
      </c>
      <c r="J55" s="17">
        <v>1</v>
      </c>
      <c r="K55" s="18">
        <f t="shared" ref="K55:K61" si="12">100*J55/C55</f>
        <v>5.5555555555555554</v>
      </c>
    </row>
    <row r="56" spans="2:11" ht="75">
      <c r="B56" s="11" t="s">
        <v>15</v>
      </c>
      <c r="C56" s="11">
        <v>18</v>
      </c>
      <c r="D56" s="12">
        <v>0</v>
      </c>
      <c r="E56" s="12">
        <v>0</v>
      </c>
      <c r="F56" s="13">
        <v>17</v>
      </c>
      <c r="G56" s="14">
        <f t="shared" si="10"/>
        <v>94.444444444444443</v>
      </c>
      <c r="H56" s="15">
        <v>0</v>
      </c>
      <c r="I56" s="16">
        <f t="shared" si="11"/>
        <v>0</v>
      </c>
      <c r="J56" s="17">
        <v>1</v>
      </c>
      <c r="K56" s="18">
        <f t="shared" si="12"/>
        <v>5.5555555555555554</v>
      </c>
    </row>
    <row r="57" spans="2:11" ht="150">
      <c r="B57" s="11" t="s">
        <v>16</v>
      </c>
      <c r="C57" s="11">
        <v>18</v>
      </c>
      <c r="D57" s="12">
        <v>2</v>
      </c>
      <c r="E57" s="19">
        <f>100*D57/C57</f>
        <v>11.111111111111111</v>
      </c>
      <c r="F57" s="13">
        <v>15</v>
      </c>
      <c r="G57" s="14">
        <f t="shared" si="10"/>
        <v>83.333333333333329</v>
      </c>
      <c r="H57" s="15">
        <v>0</v>
      </c>
      <c r="I57" s="16">
        <f t="shared" si="11"/>
        <v>0</v>
      </c>
      <c r="J57" s="17">
        <v>1</v>
      </c>
      <c r="K57" s="18">
        <f t="shared" si="12"/>
        <v>5.5555555555555554</v>
      </c>
    </row>
    <row r="58" spans="2:11" ht="45">
      <c r="B58" s="11" t="s">
        <v>17</v>
      </c>
      <c r="C58" s="11">
        <v>18</v>
      </c>
      <c r="D58" s="12">
        <v>0</v>
      </c>
      <c r="E58" s="12">
        <v>0</v>
      </c>
      <c r="F58" s="13">
        <v>17</v>
      </c>
      <c r="G58" s="14">
        <f t="shared" si="10"/>
        <v>94.444444444444443</v>
      </c>
      <c r="H58" s="15">
        <v>0</v>
      </c>
      <c r="I58" s="16">
        <f t="shared" si="11"/>
        <v>0</v>
      </c>
      <c r="J58" s="17">
        <v>1</v>
      </c>
      <c r="K58" s="18">
        <f t="shared" si="12"/>
        <v>5.5555555555555554</v>
      </c>
    </row>
    <row r="59" spans="2:11" ht="90">
      <c r="B59" s="11" t="s">
        <v>18</v>
      </c>
      <c r="C59" s="11">
        <v>18</v>
      </c>
      <c r="D59" s="12">
        <v>0</v>
      </c>
      <c r="E59" s="12">
        <f t="shared" si="9"/>
        <v>0</v>
      </c>
      <c r="F59" s="13">
        <v>16</v>
      </c>
      <c r="G59" s="14">
        <f t="shared" si="10"/>
        <v>88.888888888888886</v>
      </c>
      <c r="H59" s="15">
        <v>1</v>
      </c>
      <c r="I59" s="16">
        <f t="shared" si="11"/>
        <v>5.5555555555555554</v>
      </c>
      <c r="J59" s="17">
        <v>1</v>
      </c>
      <c r="K59" s="18">
        <f t="shared" si="12"/>
        <v>5.5555555555555554</v>
      </c>
    </row>
    <row r="60" spans="2:11" ht="60">
      <c r="B60" s="11" t="s">
        <v>29</v>
      </c>
      <c r="C60" s="11">
        <v>18</v>
      </c>
      <c r="D60" s="12">
        <v>0</v>
      </c>
      <c r="E60" s="12">
        <f t="shared" si="9"/>
        <v>0</v>
      </c>
      <c r="F60" s="13">
        <v>17</v>
      </c>
      <c r="G60" s="14">
        <f t="shared" si="10"/>
        <v>94.444444444444443</v>
      </c>
      <c r="H60" s="15">
        <v>0</v>
      </c>
      <c r="I60" s="16">
        <f t="shared" si="11"/>
        <v>0</v>
      </c>
      <c r="J60" s="17">
        <v>1</v>
      </c>
      <c r="K60" s="18">
        <f t="shared" si="12"/>
        <v>5.5555555555555554</v>
      </c>
    </row>
    <row r="61" spans="2:11" ht="45">
      <c r="B61" s="11" t="s">
        <v>19</v>
      </c>
      <c r="C61" s="11">
        <v>18</v>
      </c>
      <c r="D61" s="12">
        <v>0</v>
      </c>
      <c r="E61" s="19">
        <f>100*D61/C61</f>
        <v>0</v>
      </c>
      <c r="F61" s="13">
        <v>17</v>
      </c>
      <c r="G61" s="14">
        <f t="shared" si="10"/>
        <v>94.444444444444443</v>
      </c>
      <c r="H61" s="15">
        <v>0</v>
      </c>
      <c r="I61" s="16">
        <f>100*H61/C61</f>
        <v>0</v>
      </c>
      <c r="J61" s="17">
        <v>1</v>
      </c>
      <c r="K61" s="18">
        <f t="shared" si="12"/>
        <v>5.5555555555555554</v>
      </c>
    </row>
    <row r="62" spans="2:11">
      <c r="B62" s="30"/>
      <c r="C62" s="30"/>
      <c r="D62" s="30"/>
      <c r="E62" s="31">
        <f>SUM(E53:E61)/9</f>
        <v>1.2345679012345678</v>
      </c>
      <c r="F62" s="30"/>
      <c r="G62" s="31">
        <f>SUM(G53:G61)/9</f>
        <v>91.358024691358025</v>
      </c>
      <c r="H62" s="30"/>
      <c r="I62" s="31">
        <f>SUM(I53:I61)/9</f>
        <v>1.8518518518518516</v>
      </c>
      <c r="J62" s="30"/>
      <c r="K62" s="31">
        <f>SUM(K53:K61)/9</f>
        <v>5.5555555555555562</v>
      </c>
    </row>
    <row r="63" spans="2:11">
      <c r="B63" s="3"/>
      <c r="C63" s="3"/>
      <c r="D63" s="3"/>
      <c r="E63" s="3"/>
      <c r="F63" s="3"/>
      <c r="G63" s="3"/>
      <c r="H63" s="3"/>
      <c r="I63" s="3"/>
      <c r="J63" s="3"/>
      <c r="K63" s="3"/>
    </row>
    <row r="64" spans="2:11">
      <c r="B64" s="3"/>
      <c r="C64" s="3"/>
      <c r="D64" s="3"/>
      <c r="E64" s="3"/>
      <c r="F64" s="3"/>
      <c r="G64" s="3"/>
      <c r="H64" s="3"/>
      <c r="I64" s="3"/>
      <c r="J64" s="3"/>
      <c r="K64" s="3"/>
    </row>
    <row r="65" spans="2:11">
      <c r="B65" s="3"/>
      <c r="C65" s="3"/>
      <c r="D65" s="3"/>
      <c r="E65" s="3"/>
      <c r="F65" s="3"/>
      <c r="G65" s="3"/>
      <c r="H65" s="3"/>
      <c r="I65" s="3"/>
      <c r="J65" s="3"/>
      <c r="K65" s="3"/>
    </row>
    <row r="66" spans="2:11">
      <c r="B66" s="3"/>
      <c r="C66" s="3"/>
      <c r="D66" s="3"/>
      <c r="E66" s="3"/>
      <c r="F66" s="3"/>
      <c r="G66" s="3"/>
      <c r="H66" s="3"/>
      <c r="I66" s="3"/>
      <c r="J66" s="3"/>
      <c r="K66" s="3"/>
    </row>
    <row r="67" spans="2:11">
      <c r="B67" s="3"/>
      <c r="C67" s="3"/>
      <c r="D67" s="3"/>
      <c r="E67" s="3"/>
      <c r="F67" s="3"/>
      <c r="G67" s="3"/>
      <c r="H67" s="3"/>
      <c r="I67" s="3"/>
      <c r="J67" s="3"/>
      <c r="K67" s="3"/>
    </row>
    <row r="68" spans="2:11">
      <c r="B68" s="20"/>
      <c r="C68" s="21" t="s">
        <v>8</v>
      </c>
      <c r="D68" s="22" t="s">
        <v>9</v>
      </c>
      <c r="E68" s="23" t="s">
        <v>10</v>
      </c>
      <c r="F68" s="24" t="s">
        <v>11</v>
      </c>
    </row>
    <row r="69" spans="2:11">
      <c r="B69" s="25"/>
      <c r="C69" s="21" t="s">
        <v>12</v>
      </c>
      <c r="D69" s="22" t="s">
        <v>12</v>
      </c>
      <c r="E69" s="23" t="s">
        <v>12</v>
      </c>
      <c r="F69" s="24" t="s">
        <v>12</v>
      </c>
    </row>
    <row r="70" spans="2:11" ht="60">
      <c r="B70" s="11" t="s">
        <v>13</v>
      </c>
      <c r="C70" s="21">
        <f t="shared" ref="C70:C78" si="13">E53</f>
        <v>0</v>
      </c>
      <c r="D70" s="26">
        <f t="shared" ref="D70:D78" si="14">G53</f>
        <v>88.888888888888886</v>
      </c>
      <c r="E70" s="27">
        <f t="shared" ref="E70:E78" si="15">I53</f>
        <v>5.5555555555555554</v>
      </c>
      <c r="F70" s="28">
        <f t="shared" ref="F70:F78" si="16">K53</f>
        <v>5.5555555555555554</v>
      </c>
    </row>
    <row r="71" spans="2:11" ht="30">
      <c r="B71" s="11" t="s">
        <v>26</v>
      </c>
      <c r="C71" s="21">
        <f t="shared" si="13"/>
        <v>0</v>
      </c>
      <c r="D71" s="26">
        <f t="shared" si="14"/>
        <v>88.888888888888886</v>
      </c>
      <c r="E71" s="27">
        <f t="shared" si="15"/>
        <v>5.5555555555555554</v>
      </c>
      <c r="F71" s="28">
        <f t="shared" si="16"/>
        <v>5.5555555555555554</v>
      </c>
    </row>
    <row r="72" spans="2:11" ht="30">
      <c r="B72" s="11" t="s">
        <v>14</v>
      </c>
      <c r="C72" s="21">
        <f t="shared" si="13"/>
        <v>0</v>
      </c>
      <c r="D72" s="26">
        <f t="shared" si="14"/>
        <v>94.444444444444443</v>
      </c>
      <c r="E72" s="27">
        <f t="shared" si="15"/>
        <v>0</v>
      </c>
      <c r="F72" s="28">
        <f t="shared" si="16"/>
        <v>5.5555555555555554</v>
      </c>
    </row>
    <row r="73" spans="2:11" ht="75">
      <c r="B73" s="11" t="s">
        <v>15</v>
      </c>
      <c r="C73" s="21">
        <f t="shared" si="13"/>
        <v>0</v>
      </c>
      <c r="D73" s="26">
        <f t="shared" si="14"/>
        <v>94.444444444444443</v>
      </c>
      <c r="E73" s="27">
        <f t="shared" si="15"/>
        <v>0</v>
      </c>
      <c r="F73" s="28">
        <f t="shared" si="16"/>
        <v>5.5555555555555554</v>
      </c>
    </row>
    <row r="74" spans="2:11" ht="150">
      <c r="B74" s="11" t="s">
        <v>16</v>
      </c>
      <c r="C74" s="29">
        <f t="shared" si="13"/>
        <v>11.111111111111111</v>
      </c>
      <c r="D74" s="26">
        <f t="shared" si="14"/>
        <v>83.333333333333329</v>
      </c>
      <c r="E74" s="27">
        <f t="shared" si="15"/>
        <v>0</v>
      </c>
      <c r="F74" s="28">
        <f t="shared" si="16"/>
        <v>5.5555555555555554</v>
      </c>
    </row>
    <row r="75" spans="2:11" ht="45">
      <c r="B75" s="11" t="s">
        <v>17</v>
      </c>
      <c r="C75" s="21">
        <f t="shared" si="13"/>
        <v>0</v>
      </c>
      <c r="D75" s="26">
        <f t="shared" si="14"/>
        <v>94.444444444444443</v>
      </c>
      <c r="E75" s="27">
        <f t="shared" si="15"/>
        <v>0</v>
      </c>
      <c r="F75" s="28">
        <f t="shared" si="16"/>
        <v>5.5555555555555554</v>
      </c>
    </row>
    <row r="76" spans="2:11" ht="90">
      <c r="B76" s="11" t="s">
        <v>18</v>
      </c>
      <c r="C76" s="21">
        <f t="shared" si="13"/>
        <v>0</v>
      </c>
      <c r="D76" s="26">
        <f t="shared" si="14"/>
        <v>88.888888888888886</v>
      </c>
      <c r="E76" s="27">
        <f t="shared" si="15"/>
        <v>5.5555555555555554</v>
      </c>
      <c r="F76" s="28">
        <f t="shared" si="16"/>
        <v>5.5555555555555554</v>
      </c>
    </row>
    <row r="77" spans="2:11" ht="60">
      <c r="B77" s="11" t="s">
        <v>29</v>
      </c>
      <c r="C77" s="21">
        <f t="shared" si="13"/>
        <v>0</v>
      </c>
      <c r="D77" s="26">
        <f t="shared" si="14"/>
        <v>94.444444444444443</v>
      </c>
      <c r="E77" s="27">
        <f t="shared" si="15"/>
        <v>0</v>
      </c>
      <c r="F77" s="28">
        <f t="shared" si="16"/>
        <v>5.5555555555555554</v>
      </c>
    </row>
    <row r="78" spans="2:11" ht="45">
      <c r="B78" s="11" t="s">
        <v>19</v>
      </c>
      <c r="C78" s="29">
        <f t="shared" si="13"/>
        <v>0</v>
      </c>
      <c r="D78" s="26">
        <f t="shared" si="14"/>
        <v>94.444444444444443</v>
      </c>
      <c r="E78" s="27">
        <f t="shared" si="15"/>
        <v>0</v>
      </c>
      <c r="F78" s="28">
        <f t="shared" si="16"/>
        <v>5.5555555555555554</v>
      </c>
    </row>
    <row r="82" spans="2:6">
      <c r="B82" s="20"/>
      <c r="C82" s="21" t="s">
        <v>8</v>
      </c>
      <c r="D82" s="22" t="s">
        <v>9</v>
      </c>
      <c r="E82" s="23" t="s">
        <v>10</v>
      </c>
      <c r="F82" s="24" t="s">
        <v>11</v>
      </c>
    </row>
    <row r="83" spans="2:6">
      <c r="B83" s="25"/>
      <c r="C83" s="21" t="s">
        <v>12</v>
      </c>
      <c r="D83" s="22" t="s">
        <v>12</v>
      </c>
      <c r="E83" s="23" t="s">
        <v>12</v>
      </c>
      <c r="F83" s="24" t="s">
        <v>12</v>
      </c>
    </row>
    <row r="84" spans="2:6">
      <c r="B84" s="11" t="s">
        <v>20</v>
      </c>
      <c r="C84" s="29">
        <f>SUM(E11:E19)/9</f>
        <v>1.169590643274854</v>
      </c>
      <c r="D84" s="26">
        <f>SUM(G11:G19)/9</f>
        <v>86.549707602339197</v>
      </c>
      <c r="E84" s="27">
        <f>SUM(I11:I19)/9</f>
        <v>7.0175438596491233</v>
      </c>
      <c r="F84" s="28">
        <f>SUM(K11:K19)/9</f>
        <v>5.2631578947368425</v>
      </c>
    </row>
    <row r="85" spans="2:6">
      <c r="B85" s="11" t="s">
        <v>21</v>
      </c>
      <c r="C85" s="19">
        <f>SUM(E53:E61)/9</f>
        <v>1.2345679012345678</v>
      </c>
      <c r="D85" s="14">
        <f>SUM(G53:G61)/9</f>
        <v>91.358024691358025</v>
      </c>
      <c r="E85" s="16">
        <f>SUM(I53:I61)/9</f>
        <v>1.8518518518518516</v>
      </c>
      <c r="F85" s="18">
        <f>SUM(K53:K61)/9</f>
        <v>5.5555555555555562</v>
      </c>
    </row>
    <row r="87" spans="2:6">
      <c r="B87" s="20"/>
      <c r="C87" s="21" t="s">
        <v>8</v>
      </c>
      <c r="D87" s="22" t="s">
        <v>9</v>
      </c>
      <c r="E87" s="23" t="s">
        <v>10</v>
      </c>
      <c r="F87" s="24" t="s">
        <v>11</v>
      </c>
    </row>
    <row r="88" spans="2:6">
      <c r="B88" s="25"/>
      <c r="C88" s="21" t="s">
        <v>12</v>
      </c>
      <c r="D88" s="22" t="s">
        <v>12</v>
      </c>
      <c r="E88" s="23" t="s">
        <v>12</v>
      </c>
      <c r="F88" s="24" t="s">
        <v>12</v>
      </c>
    </row>
    <row r="89" spans="2:6">
      <c r="B89" s="11" t="s">
        <v>22</v>
      </c>
      <c r="C89" s="29">
        <f>SUM(C84+C85)/2</f>
        <v>1.2020792722547109</v>
      </c>
      <c r="D89" s="26">
        <f>SUM(D84+D85)/2</f>
        <v>88.953866146848611</v>
      </c>
      <c r="E89" s="27">
        <f>SUM(E84+E85)/2</f>
        <v>4.4346978557504872</v>
      </c>
      <c r="F89" s="28">
        <f>SUM(F84+F85)/2</f>
        <v>5.4093567251461998</v>
      </c>
    </row>
  </sheetData>
  <mergeCells count="14">
    <mergeCell ref="B50:B52"/>
    <mergeCell ref="C50:C52"/>
    <mergeCell ref="D50:K50"/>
    <mergeCell ref="D51:E51"/>
    <mergeCell ref="F51:G51"/>
    <mergeCell ref="H51:I51"/>
    <mergeCell ref="J51:K51"/>
    <mergeCell ref="B8:B10"/>
    <mergeCell ref="C8:C10"/>
    <mergeCell ref="D8:K8"/>
    <mergeCell ref="D9:E9"/>
    <mergeCell ref="F9:G9"/>
    <mergeCell ref="H9:I9"/>
    <mergeCell ref="J9:K9"/>
  </mergeCells>
  <conditionalFormatting sqref="C8">
    <cfRule type="colorScale" priority="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50">
    <cfRule type="colorScale" priority="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8">
    <cfRule type="colorScale" priority="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8">
    <cfRule type="colorScale" priority="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horizontalDpi="180" verticalDpi="18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/>
  <dimension ref="B3:W89"/>
  <sheetViews>
    <sheetView tabSelected="1" topLeftCell="A85" workbookViewId="0">
      <selection activeCell="T46" sqref="T46"/>
    </sheetView>
  </sheetViews>
  <sheetFormatPr defaultRowHeight="15"/>
  <cols>
    <col min="2" max="2" width="26.5703125" customWidth="1"/>
    <col min="3" max="3" width="25" customWidth="1"/>
    <col min="5" max="5" width="11.5703125" bestFit="1" customWidth="1"/>
  </cols>
  <sheetData>
    <row r="3" spans="2:21" ht="15.75">
      <c r="B3" s="1" t="s">
        <v>0</v>
      </c>
      <c r="C3" s="1"/>
      <c r="D3" s="1"/>
      <c r="E3" s="2"/>
      <c r="F3" s="2"/>
      <c r="G3" s="3"/>
      <c r="H3" s="3"/>
      <c r="I3" s="3"/>
      <c r="J3" s="3"/>
      <c r="K3" s="3"/>
      <c r="P3" s="4" t="s">
        <v>33</v>
      </c>
      <c r="Q3" s="4"/>
      <c r="R3" s="4"/>
      <c r="S3" s="4"/>
      <c r="T3" s="5"/>
      <c r="U3" s="5"/>
    </row>
    <row r="4" spans="2:21" ht="15.75">
      <c r="B4" s="1" t="s">
        <v>1</v>
      </c>
      <c r="C4" s="1"/>
      <c r="D4" s="1"/>
      <c r="E4" s="2"/>
      <c r="F4" s="2"/>
      <c r="G4" s="3"/>
      <c r="H4" s="3"/>
      <c r="I4" s="3"/>
      <c r="J4" s="3"/>
      <c r="K4" s="3"/>
      <c r="P4" s="4"/>
      <c r="Q4" s="4"/>
      <c r="R4" s="4" t="s">
        <v>28</v>
      </c>
      <c r="S4" s="4"/>
      <c r="T4" s="5"/>
      <c r="U4" s="5"/>
    </row>
    <row r="5" spans="2:21" ht="15.75">
      <c r="B5" s="1" t="s">
        <v>32</v>
      </c>
      <c r="C5" s="1"/>
      <c r="D5" s="1"/>
      <c r="E5" s="2"/>
      <c r="F5" s="2"/>
      <c r="G5" s="3"/>
      <c r="H5" s="3"/>
      <c r="I5" s="3"/>
      <c r="J5" s="3"/>
      <c r="K5" s="3"/>
    </row>
    <row r="6" spans="2:21" ht="15.75">
      <c r="B6" s="1" t="s">
        <v>28</v>
      </c>
      <c r="C6" s="1"/>
      <c r="D6" s="1"/>
      <c r="E6" s="2"/>
      <c r="F6" s="2"/>
      <c r="G6" s="3"/>
      <c r="H6" s="3"/>
      <c r="I6" s="3"/>
      <c r="J6" s="3" t="s">
        <v>4</v>
      </c>
      <c r="K6" s="3"/>
    </row>
    <row r="7" spans="2:21">
      <c r="B7" s="6"/>
      <c r="C7" s="6"/>
      <c r="D7" s="6"/>
      <c r="E7" s="3"/>
      <c r="F7" s="3"/>
      <c r="G7" s="3"/>
      <c r="H7" s="3"/>
      <c r="I7" s="3"/>
      <c r="J7" s="3"/>
      <c r="K7" s="3"/>
    </row>
    <row r="8" spans="2:21" ht="15" customHeight="1">
      <c r="B8" s="32" t="s">
        <v>5</v>
      </c>
      <c r="C8" s="32" t="s">
        <v>6</v>
      </c>
      <c r="D8" s="35" t="s">
        <v>7</v>
      </c>
      <c r="E8" s="36"/>
      <c r="F8" s="36"/>
      <c r="G8" s="36"/>
      <c r="H8" s="36"/>
      <c r="I8" s="36"/>
      <c r="J8" s="37"/>
      <c r="K8" s="38"/>
    </row>
    <row r="9" spans="2:21">
      <c r="B9" s="33"/>
      <c r="C9" s="33"/>
      <c r="D9" s="39" t="s">
        <v>8</v>
      </c>
      <c r="E9" s="40"/>
      <c r="F9" s="41" t="s">
        <v>9</v>
      </c>
      <c r="G9" s="42"/>
      <c r="H9" s="43" t="s">
        <v>10</v>
      </c>
      <c r="I9" s="44"/>
      <c r="J9" s="45" t="s">
        <v>11</v>
      </c>
      <c r="K9" s="46"/>
    </row>
    <row r="10" spans="2:21" ht="30">
      <c r="B10" s="34"/>
      <c r="C10" s="34"/>
      <c r="D10" s="7" t="s">
        <v>6</v>
      </c>
      <c r="E10" s="7" t="s">
        <v>12</v>
      </c>
      <c r="F10" s="8" t="s">
        <v>6</v>
      </c>
      <c r="G10" s="8" t="s">
        <v>12</v>
      </c>
      <c r="H10" s="9" t="s">
        <v>6</v>
      </c>
      <c r="I10" s="9" t="s">
        <v>12</v>
      </c>
      <c r="J10" s="10" t="s">
        <v>6</v>
      </c>
      <c r="K10" s="10" t="s">
        <v>12</v>
      </c>
    </row>
    <row r="11" spans="2:21" ht="74.25" customHeight="1">
      <c r="B11" s="11" t="s">
        <v>13</v>
      </c>
      <c r="C11" s="11">
        <v>19</v>
      </c>
      <c r="D11" s="12">
        <v>11</v>
      </c>
      <c r="E11" s="19">
        <f>100*D11/C11</f>
        <v>57.89473684210526</v>
      </c>
      <c r="F11" s="13">
        <v>8</v>
      </c>
      <c r="G11" s="14">
        <f>100*F11/C11</f>
        <v>42.10526315789474</v>
      </c>
      <c r="H11" s="15">
        <v>0</v>
      </c>
      <c r="I11" s="16">
        <f>100*H11/C11</f>
        <v>0</v>
      </c>
      <c r="J11" s="17">
        <v>0</v>
      </c>
      <c r="K11" s="18">
        <f>100*J11/C11</f>
        <v>0</v>
      </c>
    </row>
    <row r="12" spans="2:21" ht="74.25" customHeight="1">
      <c r="B12" s="11" t="s">
        <v>26</v>
      </c>
      <c r="C12" s="11">
        <v>19</v>
      </c>
      <c r="D12" s="12">
        <v>16</v>
      </c>
      <c r="E12" s="12">
        <v>0</v>
      </c>
      <c r="F12" s="13">
        <v>3</v>
      </c>
      <c r="G12" s="14">
        <f>100*F12/C12</f>
        <v>15.789473684210526</v>
      </c>
      <c r="H12" s="15">
        <v>0</v>
      </c>
      <c r="I12" s="16">
        <f>100*H12/C12</f>
        <v>0</v>
      </c>
      <c r="J12" s="17">
        <v>0</v>
      </c>
      <c r="K12" s="18">
        <f>100*J12/C12</f>
        <v>0</v>
      </c>
    </row>
    <row r="13" spans="2:21" ht="26.25" customHeight="1">
      <c r="B13" s="11" t="s">
        <v>14</v>
      </c>
      <c r="C13" s="11">
        <v>19</v>
      </c>
      <c r="D13" s="12">
        <v>15</v>
      </c>
      <c r="E13" s="19">
        <f t="shared" ref="E13:E18" si="0">100*D13/C13</f>
        <v>78.94736842105263</v>
      </c>
      <c r="F13" s="13">
        <v>4</v>
      </c>
      <c r="G13" s="14">
        <f t="shared" ref="G13:G19" si="1">100*F13/C13</f>
        <v>21.05263157894737</v>
      </c>
      <c r="H13" s="15">
        <v>0</v>
      </c>
      <c r="I13" s="16">
        <f t="shared" ref="I13:I18" si="2">100*H13/C13</f>
        <v>0</v>
      </c>
      <c r="J13" s="17">
        <v>0</v>
      </c>
      <c r="K13" s="18">
        <f t="shared" ref="K13:K19" si="3">100*J13/C13</f>
        <v>0</v>
      </c>
    </row>
    <row r="14" spans="2:21" ht="66" customHeight="1">
      <c r="B14" s="11" t="s">
        <v>15</v>
      </c>
      <c r="C14" s="11">
        <v>19</v>
      </c>
      <c r="D14" s="12">
        <v>14</v>
      </c>
      <c r="E14" s="19">
        <f>100*D14/C14</f>
        <v>73.684210526315795</v>
      </c>
      <c r="F14" s="13">
        <v>5</v>
      </c>
      <c r="G14" s="14">
        <f t="shared" si="1"/>
        <v>26.315789473684209</v>
      </c>
      <c r="H14" s="15">
        <v>0</v>
      </c>
      <c r="I14" s="16">
        <f t="shared" si="2"/>
        <v>0</v>
      </c>
      <c r="J14" s="17">
        <v>0</v>
      </c>
      <c r="K14" s="18">
        <f t="shared" si="3"/>
        <v>0</v>
      </c>
    </row>
    <row r="15" spans="2:21" ht="117" customHeight="1">
      <c r="B15" s="11" t="s">
        <v>16</v>
      </c>
      <c r="C15" s="11">
        <v>19</v>
      </c>
      <c r="D15" s="12">
        <v>14</v>
      </c>
      <c r="E15" s="19">
        <f>100*D15/C15</f>
        <v>73.684210526315795</v>
      </c>
      <c r="F15" s="13">
        <v>5</v>
      </c>
      <c r="G15" s="14">
        <f t="shared" si="1"/>
        <v>26.315789473684209</v>
      </c>
      <c r="H15" s="15">
        <v>0</v>
      </c>
      <c r="I15" s="16">
        <f t="shared" si="2"/>
        <v>0</v>
      </c>
      <c r="J15" s="17">
        <v>0</v>
      </c>
      <c r="K15" s="18">
        <f t="shared" si="3"/>
        <v>0</v>
      </c>
    </row>
    <row r="16" spans="2:21" ht="54" customHeight="1">
      <c r="B16" s="11" t="s">
        <v>17</v>
      </c>
      <c r="C16" s="11">
        <v>19</v>
      </c>
      <c r="D16" s="12">
        <v>15</v>
      </c>
      <c r="E16" s="12">
        <v>0</v>
      </c>
      <c r="F16" s="13">
        <v>3</v>
      </c>
      <c r="G16" s="14">
        <f t="shared" si="1"/>
        <v>15.789473684210526</v>
      </c>
      <c r="H16" s="15">
        <v>1</v>
      </c>
      <c r="I16" s="16">
        <f t="shared" si="2"/>
        <v>5.2631578947368425</v>
      </c>
      <c r="J16" s="17">
        <v>0</v>
      </c>
      <c r="K16" s="18">
        <f t="shared" si="3"/>
        <v>0</v>
      </c>
    </row>
    <row r="17" spans="2:11" ht="87" customHeight="1">
      <c r="B17" s="11" t="s">
        <v>18</v>
      </c>
      <c r="C17" s="11">
        <v>19</v>
      </c>
      <c r="D17" s="12">
        <v>14</v>
      </c>
      <c r="E17" s="19">
        <f t="shared" ref="E17:E22" si="4">100*D17/C17</f>
        <v>73.684210526315795</v>
      </c>
      <c r="F17" s="13">
        <v>5</v>
      </c>
      <c r="G17" s="14">
        <f t="shared" si="1"/>
        <v>26.315789473684209</v>
      </c>
      <c r="H17" s="15">
        <v>0</v>
      </c>
      <c r="I17" s="16">
        <f t="shared" si="2"/>
        <v>0</v>
      </c>
      <c r="J17" s="17">
        <v>0</v>
      </c>
      <c r="K17" s="18">
        <f t="shared" si="3"/>
        <v>0</v>
      </c>
    </row>
    <row r="18" spans="2:11" ht="87" customHeight="1">
      <c r="B18" s="11" t="s">
        <v>29</v>
      </c>
      <c r="C18" s="11">
        <v>19</v>
      </c>
      <c r="D18" s="12">
        <v>15</v>
      </c>
      <c r="E18" s="19">
        <f t="shared" si="4"/>
        <v>78.94736842105263</v>
      </c>
      <c r="F18" s="13">
        <v>3</v>
      </c>
      <c r="G18" s="14">
        <f t="shared" si="1"/>
        <v>15.789473684210526</v>
      </c>
      <c r="H18" s="15">
        <v>1</v>
      </c>
      <c r="I18" s="16">
        <f t="shared" si="2"/>
        <v>5.2631578947368425</v>
      </c>
      <c r="J18" s="17">
        <v>0</v>
      </c>
      <c r="K18" s="18">
        <f t="shared" si="3"/>
        <v>0</v>
      </c>
    </row>
    <row r="19" spans="2:11" ht="44.25" customHeight="1">
      <c r="B19" s="11" t="s">
        <v>19</v>
      </c>
      <c r="C19" s="11">
        <v>19</v>
      </c>
      <c r="D19" s="12">
        <v>16</v>
      </c>
      <c r="E19" s="19">
        <f>100*D19/C19</f>
        <v>84.21052631578948</v>
      </c>
      <c r="F19" s="13">
        <v>2</v>
      </c>
      <c r="G19" s="14">
        <f t="shared" si="1"/>
        <v>10.526315789473685</v>
      </c>
      <c r="H19" s="15">
        <v>1</v>
      </c>
      <c r="I19" s="16">
        <f>100*H19/C19</f>
        <v>5.2631578947368425</v>
      </c>
      <c r="J19" s="17">
        <v>0</v>
      </c>
      <c r="K19" s="18">
        <f t="shared" si="3"/>
        <v>0</v>
      </c>
    </row>
    <row r="20" spans="2:11">
      <c r="B20" s="30"/>
      <c r="C20" s="30"/>
      <c r="D20" s="30"/>
      <c r="E20" s="31">
        <f>SUM(E11:E19)/9</f>
        <v>57.894736842105267</v>
      </c>
      <c r="F20" s="30"/>
      <c r="G20" s="31">
        <f>SUM(G11:G19)/9</f>
        <v>22.222222222222221</v>
      </c>
      <c r="H20" s="30"/>
      <c r="I20" s="31">
        <f>SUM(I11:I19)/9</f>
        <v>1.7543859649122808</v>
      </c>
      <c r="J20" s="30"/>
      <c r="K20" s="31">
        <f>SUM(K11:K19)/9</f>
        <v>0</v>
      </c>
    </row>
    <row r="21" spans="2:11"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2:11"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2:11"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2:11"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2:11"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2:11">
      <c r="B26" s="20"/>
      <c r="C26" s="21" t="s">
        <v>8</v>
      </c>
      <c r="D26" s="22" t="s">
        <v>9</v>
      </c>
      <c r="E26" s="23" t="s">
        <v>10</v>
      </c>
      <c r="F26" s="24" t="s">
        <v>11</v>
      </c>
    </row>
    <row r="27" spans="2:11">
      <c r="B27" s="25"/>
      <c r="C27" s="21" t="s">
        <v>12</v>
      </c>
      <c r="D27" s="22" t="s">
        <v>12</v>
      </c>
      <c r="E27" s="23" t="s">
        <v>12</v>
      </c>
      <c r="F27" s="24" t="s">
        <v>12</v>
      </c>
    </row>
    <row r="28" spans="2:11" ht="60">
      <c r="B28" s="11" t="s">
        <v>13</v>
      </c>
      <c r="C28" s="29">
        <f t="shared" ref="C28:C36" si="5">E11</f>
        <v>57.89473684210526</v>
      </c>
      <c r="D28" s="26">
        <f t="shared" ref="D28:D36" si="6">G11</f>
        <v>42.10526315789474</v>
      </c>
      <c r="E28" s="27">
        <f t="shared" ref="E28:E36" si="7">I11</f>
        <v>0</v>
      </c>
      <c r="F28" s="28">
        <f t="shared" ref="F28:F36" si="8">K11</f>
        <v>0</v>
      </c>
    </row>
    <row r="29" spans="2:11" ht="15" customHeight="1">
      <c r="B29" s="11" t="s">
        <v>26</v>
      </c>
      <c r="C29" s="29">
        <f t="shared" si="5"/>
        <v>0</v>
      </c>
      <c r="D29" s="26">
        <f t="shared" si="6"/>
        <v>15.789473684210526</v>
      </c>
      <c r="E29" s="27">
        <f t="shared" si="7"/>
        <v>0</v>
      </c>
      <c r="F29" s="28">
        <f t="shared" si="8"/>
        <v>0</v>
      </c>
    </row>
    <row r="30" spans="2:11" ht="30">
      <c r="B30" s="11" t="s">
        <v>14</v>
      </c>
      <c r="C30" s="29">
        <f t="shared" si="5"/>
        <v>78.94736842105263</v>
      </c>
      <c r="D30" s="26">
        <f t="shared" si="6"/>
        <v>21.05263157894737</v>
      </c>
      <c r="E30" s="27">
        <f t="shared" si="7"/>
        <v>0</v>
      </c>
      <c r="F30" s="28">
        <f t="shared" si="8"/>
        <v>0</v>
      </c>
    </row>
    <row r="31" spans="2:11" ht="75">
      <c r="B31" s="11" t="s">
        <v>15</v>
      </c>
      <c r="C31" s="29">
        <f t="shared" si="5"/>
        <v>73.684210526315795</v>
      </c>
      <c r="D31" s="26">
        <f t="shared" si="6"/>
        <v>26.315789473684209</v>
      </c>
      <c r="E31" s="27">
        <f t="shared" si="7"/>
        <v>0</v>
      </c>
      <c r="F31" s="28">
        <f t="shared" si="8"/>
        <v>0</v>
      </c>
    </row>
    <row r="32" spans="2:11" ht="150">
      <c r="B32" s="11" t="s">
        <v>16</v>
      </c>
      <c r="C32" s="29">
        <f t="shared" si="5"/>
        <v>73.684210526315795</v>
      </c>
      <c r="D32" s="26">
        <f t="shared" si="6"/>
        <v>26.315789473684209</v>
      </c>
      <c r="E32" s="27">
        <f t="shared" si="7"/>
        <v>0</v>
      </c>
      <c r="F32" s="28">
        <f t="shared" si="8"/>
        <v>0</v>
      </c>
    </row>
    <row r="33" spans="2:23" ht="45">
      <c r="B33" s="11" t="s">
        <v>17</v>
      </c>
      <c r="C33" s="21">
        <f t="shared" si="5"/>
        <v>0</v>
      </c>
      <c r="D33" s="26">
        <f t="shared" si="6"/>
        <v>15.789473684210526</v>
      </c>
      <c r="E33" s="27">
        <f t="shared" si="7"/>
        <v>5.2631578947368425</v>
      </c>
      <c r="F33" s="28">
        <f t="shared" si="8"/>
        <v>0</v>
      </c>
    </row>
    <row r="34" spans="2:23" ht="90">
      <c r="B34" s="11" t="s">
        <v>18</v>
      </c>
      <c r="C34" s="29">
        <f t="shared" si="5"/>
        <v>73.684210526315795</v>
      </c>
      <c r="D34" s="26">
        <f t="shared" si="6"/>
        <v>26.315789473684209</v>
      </c>
      <c r="E34" s="27">
        <f t="shared" si="7"/>
        <v>0</v>
      </c>
      <c r="F34" s="28">
        <f t="shared" si="8"/>
        <v>0</v>
      </c>
    </row>
    <row r="35" spans="2:23" ht="60">
      <c r="B35" s="11" t="s">
        <v>29</v>
      </c>
      <c r="C35" s="29">
        <f t="shared" si="5"/>
        <v>78.94736842105263</v>
      </c>
      <c r="D35" s="26">
        <f t="shared" si="6"/>
        <v>15.789473684210526</v>
      </c>
      <c r="E35" s="27">
        <f t="shared" si="7"/>
        <v>5.2631578947368425</v>
      </c>
      <c r="F35" s="28">
        <f t="shared" si="8"/>
        <v>0</v>
      </c>
    </row>
    <row r="36" spans="2:23" ht="45">
      <c r="B36" s="11" t="s">
        <v>19</v>
      </c>
      <c r="C36" s="29">
        <f t="shared" si="5"/>
        <v>84.21052631578948</v>
      </c>
      <c r="D36" s="26">
        <f t="shared" si="6"/>
        <v>10.526315789473685</v>
      </c>
      <c r="E36" s="27">
        <f t="shared" si="7"/>
        <v>5.2631578947368425</v>
      </c>
      <c r="F36" s="28">
        <f t="shared" si="8"/>
        <v>0</v>
      </c>
    </row>
    <row r="45" spans="2:23" ht="15.75">
      <c r="B45" s="1" t="s">
        <v>0</v>
      </c>
      <c r="C45" s="1"/>
      <c r="D45" s="1"/>
      <c r="E45" s="2"/>
      <c r="F45" s="2"/>
      <c r="G45" s="3"/>
      <c r="H45" s="3"/>
      <c r="I45" s="3"/>
      <c r="J45" s="3"/>
      <c r="K45" s="3"/>
      <c r="R45" s="4" t="s">
        <v>33</v>
      </c>
      <c r="S45" s="4"/>
      <c r="T45" s="4"/>
      <c r="U45" s="4"/>
      <c r="V45" s="5"/>
      <c r="W45" s="5"/>
    </row>
    <row r="46" spans="2:23" ht="15.75">
      <c r="B46" s="1" t="s">
        <v>1</v>
      </c>
      <c r="C46" s="1"/>
      <c r="D46" s="1"/>
      <c r="E46" s="2"/>
      <c r="F46" s="2"/>
      <c r="G46" s="3"/>
      <c r="H46" s="3"/>
      <c r="I46" s="3"/>
      <c r="J46" s="3"/>
      <c r="K46" s="3"/>
      <c r="R46" s="4"/>
      <c r="S46" s="4"/>
      <c r="T46" s="4" t="s">
        <v>27</v>
      </c>
      <c r="U46" s="4"/>
      <c r="V46" s="5"/>
      <c r="W46" s="5"/>
    </row>
    <row r="47" spans="2:23" ht="15.75">
      <c r="B47" s="1" t="s">
        <v>32</v>
      </c>
      <c r="C47" s="1"/>
      <c r="D47" s="1"/>
      <c r="E47" s="2"/>
      <c r="F47" s="2"/>
      <c r="G47" s="3"/>
      <c r="H47" s="3"/>
      <c r="I47" s="3"/>
      <c r="J47" s="3"/>
      <c r="K47" s="3"/>
    </row>
    <row r="48" spans="2:23" ht="15.75">
      <c r="B48" s="1" t="s">
        <v>27</v>
      </c>
      <c r="C48" s="1"/>
      <c r="D48" s="1"/>
      <c r="E48" s="2"/>
      <c r="F48" s="2"/>
      <c r="G48" s="3"/>
      <c r="H48" s="3"/>
      <c r="I48" s="3"/>
      <c r="J48" s="3" t="s">
        <v>4</v>
      </c>
      <c r="K48" s="3"/>
    </row>
    <row r="49" spans="2:11">
      <c r="B49" s="6"/>
      <c r="C49" s="6"/>
      <c r="D49" s="6"/>
      <c r="E49" s="3"/>
      <c r="F49" s="3"/>
      <c r="G49" s="3"/>
      <c r="H49" s="3"/>
      <c r="I49" s="3"/>
      <c r="J49" s="3"/>
      <c r="K49" s="3"/>
    </row>
    <row r="50" spans="2:11">
      <c r="B50" s="32" t="s">
        <v>5</v>
      </c>
      <c r="C50" s="32" t="s">
        <v>6</v>
      </c>
      <c r="D50" s="35" t="s">
        <v>7</v>
      </c>
      <c r="E50" s="36"/>
      <c r="F50" s="36"/>
      <c r="G50" s="36"/>
      <c r="H50" s="36"/>
      <c r="I50" s="36"/>
      <c r="J50" s="37"/>
      <c r="K50" s="38"/>
    </row>
    <row r="51" spans="2:11">
      <c r="B51" s="33"/>
      <c r="C51" s="33"/>
      <c r="D51" s="39" t="s">
        <v>8</v>
      </c>
      <c r="E51" s="40"/>
      <c r="F51" s="41" t="s">
        <v>9</v>
      </c>
      <c r="G51" s="42"/>
      <c r="H51" s="43" t="s">
        <v>10</v>
      </c>
      <c r="I51" s="44"/>
      <c r="J51" s="45" t="s">
        <v>11</v>
      </c>
      <c r="K51" s="46"/>
    </row>
    <row r="52" spans="2:11" ht="30">
      <c r="B52" s="34"/>
      <c r="C52" s="34"/>
      <c r="D52" s="7" t="s">
        <v>6</v>
      </c>
      <c r="E52" s="7" t="s">
        <v>12</v>
      </c>
      <c r="F52" s="8" t="s">
        <v>6</v>
      </c>
      <c r="G52" s="8" t="s">
        <v>12</v>
      </c>
      <c r="H52" s="9" t="s">
        <v>6</v>
      </c>
      <c r="I52" s="9" t="s">
        <v>12</v>
      </c>
      <c r="J52" s="10" t="s">
        <v>6</v>
      </c>
      <c r="K52" s="10" t="s">
        <v>12</v>
      </c>
    </row>
    <row r="53" spans="2:11" ht="60">
      <c r="B53" s="11" t="s">
        <v>13</v>
      </c>
      <c r="C53" s="11">
        <v>18</v>
      </c>
      <c r="D53" s="12">
        <v>10</v>
      </c>
      <c r="E53" s="19">
        <f>100*D53/C53</f>
        <v>55.555555555555557</v>
      </c>
      <c r="F53" s="13">
        <v>8</v>
      </c>
      <c r="G53" s="14">
        <f>100*F53/C53</f>
        <v>44.444444444444443</v>
      </c>
      <c r="H53" s="15">
        <v>0</v>
      </c>
      <c r="I53" s="16">
        <f>100*H53/C53</f>
        <v>0</v>
      </c>
      <c r="J53" s="17">
        <v>0</v>
      </c>
      <c r="K53" s="18">
        <f>100*J53/C53</f>
        <v>0</v>
      </c>
    </row>
    <row r="54" spans="2:11" ht="28.5" customHeight="1">
      <c r="B54" s="11" t="s">
        <v>26</v>
      </c>
      <c r="C54" s="11">
        <v>18</v>
      </c>
      <c r="D54" s="12">
        <v>15</v>
      </c>
      <c r="E54" s="12">
        <v>0</v>
      </c>
      <c r="F54" s="13">
        <v>3</v>
      </c>
      <c r="G54" s="14">
        <f>100*F54/C54</f>
        <v>16.666666666666668</v>
      </c>
      <c r="H54" s="15">
        <v>0</v>
      </c>
      <c r="I54" s="16">
        <f>100*H54/C54</f>
        <v>0</v>
      </c>
      <c r="J54" s="17">
        <v>0</v>
      </c>
      <c r="K54" s="18">
        <f>100*J54/C54</f>
        <v>0</v>
      </c>
    </row>
    <row r="55" spans="2:11" ht="30">
      <c r="B55" s="11" t="s">
        <v>14</v>
      </c>
      <c r="C55" s="11">
        <v>18</v>
      </c>
      <c r="D55" s="12">
        <v>14</v>
      </c>
      <c r="E55" s="19">
        <f t="shared" ref="E55:E60" si="9">100*D55/C55</f>
        <v>77.777777777777771</v>
      </c>
      <c r="F55" s="13">
        <v>4</v>
      </c>
      <c r="G55" s="14">
        <f t="shared" ref="G55:G61" si="10">100*F55/C55</f>
        <v>22.222222222222221</v>
      </c>
      <c r="H55" s="15">
        <v>0</v>
      </c>
      <c r="I55" s="16">
        <f t="shared" ref="I55:I60" si="11">100*H55/C55</f>
        <v>0</v>
      </c>
      <c r="J55" s="17">
        <v>0</v>
      </c>
      <c r="K55" s="18">
        <f t="shared" ref="K55:K61" si="12">100*J55/C55</f>
        <v>0</v>
      </c>
    </row>
    <row r="56" spans="2:11" ht="75">
      <c r="B56" s="11" t="s">
        <v>15</v>
      </c>
      <c r="C56" s="11">
        <v>18</v>
      </c>
      <c r="D56" s="12">
        <v>13</v>
      </c>
      <c r="E56" s="19">
        <f>100*D56/C56</f>
        <v>72.222222222222229</v>
      </c>
      <c r="F56" s="13">
        <v>5</v>
      </c>
      <c r="G56" s="14">
        <f t="shared" si="10"/>
        <v>27.777777777777779</v>
      </c>
      <c r="H56" s="15">
        <v>0</v>
      </c>
      <c r="I56" s="16">
        <f t="shared" si="11"/>
        <v>0</v>
      </c>
      <c r="J56" s="17">
        <v>0</v>
      </c>
      <c r="K56" s="18">
        <f t="shared" si="12"/>
        <v>0</v>
      </c>
    </row>
    <row r="57" spans="2:11" ht="150">
      <c r="B57" s="11" t="s">
        <v>16</v>
      </c>
      <c r="C57" s="11">
        <v>18</v>
      </c>
      <c r="D57" s="12">
        <v>13</v>
      </c>
      <c r="E57" s="19">
        <f>100*D57/C57</f>
        <v>72.222222222222229</v>
      </c>
      <c r="F57" s="13">
        <v>5</v>
      </c>
      <c r="G57" s="14">
        <f t="shared" si="10"/>
        <v>27.777777777777779</v>
      </c>
      <c r="H57" s="15">
        <v>0</v>
      </c>
      <c r="I57" s="16">
        <f t="shared" si="11"/>
        <v>0</v>
      </c>
      <c r="J57" s="17">
        <v>0</v>
      </c>
      <c r="K57" s="18">
        <f t="shared" si="12"/>
        <v>0</v>
      </c>
    </row>
    <row r="58" spans="2:11" ht="45">
      <c r="B58" s="11" t="s">
        <v>17</v>
      </c>
      <c r="C58" s="11">
        <v>18</v>
      </c>
      <c r="D58" s="12">
        <v>14</v>
      </c>
      <c r="E58" s="12">
        <v>0</v>
      </c>
      <c r="F58" s="13">
        <v>3</v>
      </c>
      <c r="G58" s="14">
        <f t="shared" si="10"/>
        <v>16.666666666666668</v>
      </c>
      <c r="H58" s="15">
        <v>1</v>
      </c>
      <c r="I58" s="16">
        <f t="shared" si="11"/>
        <v>5.5555555555555554</v>
      </c>
      <c r="J58" s="17">
        <v>0</v>
      </c>
      <c r="K58" s="18">
        <f t="shared" si="12"/>
        <v>0</v>
      </c>
    </row>
    <row r="59" spans="2:11" ht="90">
      <c r="B59" s="11" t="s">
        <v>18</v>
      </c>
      <c r="C59" s="11">
        <v>18</v>
      </c>
      <c r="D59" s="12">
        <v>13</v>
      </c>
      <c r="E59" s="19">
        <f t="shared" si="9"/>
        <v>72.222222222222229</v>
      </c>
      <c r="F59" s="13">
        <v>5</v>
      </c>
      <c r="G59" s="14">
        <f t="shared" si="10"/>
        <v>27.777777777777779</v>
      </c>
      <c r="H59" s="15">
        <v>0</v>
      </c>
      <c r="I59" s="16">
        <f t="shared" si="11"/>
        <v>0</v>
      </c>
      <c r="J59" s="17">
        <v>0</v>
      </c>
      <c r="K59" s="18">
        <f t="shared" si="12"/>
        <v>0</v>
      </c>
    </row>
    <row r="60" spans="2:11" ht="60">
      <c r="B60" s="11" t="s">
        <v>29</v>
      </c>
      <c r="C60" s="11">
        <v>18</v>
      </c>
      <c r="D60" s="12">
        <v>14</v>
      </c>
      <c r="E60" s="19">
        <f t="shared" si="9"/>
        <v>77.777777777777771</v>
      </c>
      <c r="F60" s="13">
        <v>3</v>
      </c>
      <c r="G60" s="14">
        <f t="shared" si="10"/>
        <v>16.666666666666668</v>
      </c>
      <c r="H60" s="15">
        <v>1</v>
      </c>
      <c r="I60" s="16">
        <f t="shared" si="11"/>
        <v>5.5555555555555554</v>
      </c>
      <c r="J60" s="17">
        <v>0</v>
      </c>
      <c r="K60" s="18">
        <f t="shared" si="12"/>
        <v>0</v>
      </c>
    </row>
    <row r="61" spans="2:11" ht="45">
      <c r="B61" s="11" t="s">
        <v>19</v>
      </c>
      <c r="C61" s="11">
        <v>18</v>
      </c>
      <c r="D61" s="12">
        <v>15</v>
      </c>
      <c r="E61" s="19">
        <f>100*D61/C61</f>
        <v>83.333333333333329</v>
      </c>
      <c r="F61" s="13">
        <v>2</v>
      </c>
      <c r="G61" s="14">
        <f t="shared" si="10"/>
        <v>11.111111111111111</v>
      </c>
      <c r="H61" s="15">
        <v>1</v>
      </c>
      <c r="I61" s="16">
        <f>100*H61/C61</f>
        <v>5.5555555555555554</v>
      </c>
      <c r="J61" s="17">
        <v>0</v>
      </c>
      <c r="K61" s="18">
        <f t="shared" si="12"/>
        <v>0</v>
      </c>
    </row>
    <row r="62" spans="2:11">
      <c r="B62" s="30"/>
      <c r="C62" s="30"/>
      <c r="D62" s="30"/>
      <c r="E62" s="31">
        <f>SUM(E53:E61)/9</f>
        <v>56.79012345679012</v>
      </c>
      <c r="F62" s="30"/>
      <c r="G62" s="31">
        <f>SUM(G53:G61)/9</f>
        <v>23.456790123456788</v>
      </c>
      <c r="H62" s="30"/>
      <c r="I62" s="31">
        <f>SUM(I53:I61)/9</f>
        <v>1.8518518518518516</v>
      </c>
      <c r="J62" s="30"/>
      <c r="K62" s="31">
        <f>SUM(K53:K61)/9</f>
        <v>0</v>
      </c>
    </row>
    <row r="63" spans="2:11">
      <c r="B63" s="3"/>
      <c r="C63" s="3"/>
      <c r="D63" s="3"/>
      <c r="E63" s="3"/>
      <c r="F63" s="3"/>
      <c r="G63" s="3"/>
      <c r="H63" s="3"/>
      <c r="I63" s="3"/>
      <c r="J63" s="3"/>
      <c r="K63" s="3"/>
    </row>
    <row r="64" spans="2:11">
      <c r="B64" s="3"/>
      <c r="C64" s="3"/>
      <c r="D64" s="3"/>
      <c r="E64" s="3"/>
      <c r="F64" s="3"/>
      <c r="G64" s="3"/>
      <c r="H64" s="3"/>
      <c r="I64" s="3"/>
      <c r="J64" s="3"/>
      <c r="K64" s="3"/>
    </row>
    <row r="65" spans="2:11">
      <c r="B65" s="3"/>
      <c r="C65" s="3"/>
      <c r="D65" s="3"/>
      <c r="E65" s="3"/>
      <c r="F65" s="3"/>
      <c r="G65" s="3"/>
      <c r="H65" s="3"/>
      <c r="I65" s="3"/>
      <c r="J65" s="3"/>
      <c r="K65" s="3"/>
    </row>
    <row r="66" spans="2:11">
      <c r="B66" s="3"/>
      <c r="C66" s="3"/>
      <c r="D66" s="3"/>
      <c r="E66" s="3"/>
      <c r="F66" s="3"/>
      <c r="G66" s="3"/>
      <c r="H66" s="3"/>
      <c r="I66" s="3"/>
      <c r="J66" s="3"/>
      <c r="K66" s="3"/>
    </row>
    <row r="67" spans="2:11">
      <c r="B67" s="3"/>
      <c r="C67" s="3"/>
      <c r="D67" s="3"/>
      <c r="E67" s="3"/>
      <c r="F67" s="3"/>
      <c r="G67" s="3"/>
      <c r="H67" s="3"/>
      <c r="I67" s="3"/>
      <c r="J67" s="3"/>
      <c r="K67" s="3"/>
    </row>
    <row r="68" spans="2:11">
      <c r="B68" s="20"/>
      <c r="C68" s="21" t="s">
        <v>8</v>
      </c>
      <c r="D68" s="22" t="s">
        <v>9</v>
      </c>
      <c r="E68" s="23" t="s">
        <v>10</v>
      </c>
      <c r="F68" s="24" t="s">
        <v>11</v>
      </c>
    </row>
    <row r="69" spans="2:11">
      <c r="B69" s="25"/>
      <c r="C69" s="21" t="s">
        <v>12</v>
      </c>
      <c r="D69" s="22" t="s">
        <v>12</v>
      </c>
      <c r="E69" s="23" t="s">
        <v>12</v>
      </c>
      <c r="F69" s="24" t="s">
        <v>12</v>
      </c>
    </row>
    <row r="70" spans="2:11" ht="60">
      <c r="B70" s="11" t="s">
        <v>13</v>
      </c>
      <c r="C70" s="29">
        <f t="shared" ref="C70:C78" si="13">E53</f>
        <v>55.555555555555557</v>
      </c>
      <c r="D70" s="26">
        <f t="shared" ref="D70:D78" si="14">G53</f>
        <v>44.444444444444443</v>
      </c>
      <c r="E70" s="27">
        <f t="shared" ref="E70:E78" si="15">I53</f>
        <v>0</v>
      </c>
      <c r="F70" s="28">
        <f t="shared" ref="F70:F78" si="16">K53</f>
        <v>0</v>
      </c>
    </row>
    <row r="71" spans="2:11" ht="30">
      <c r="B71" s="11" t="s">
        <v>26</v>
      </c>
      <c r="C71" s="29">
        <f t="shared" si="13"/>
        <v>0</v>
      </c>
      <c r="D71" s="26">
        <f t="shared" si="14"/>
        <v>16.666666666666668</v>
      </c>
      <c r="E71" s="27">
        <f t="shared" si="15"/>
        <v>0</v>
      </c>
      <c r="F71" s="28">
        <f t="shared" si="16"/>
        <v>0</v>
      </c>
    </row>
    <row r="72" spans="2:11" ht="30">
      <c r="B72" s="11" t="s">
        <v>14</v>
      </c>
      <c r="C72" s="29">
        <f t="shared" si="13"/>
        <v>77.777777777777771</v>
      </c>
      <c r="D72" s="26">
        <f t="shared" si="14"/>
        <v>22.222222222222221</v>
      </c>
      <c r="E72" s="27">
        <f t="shared" si="15"/>
        <v>0</v>
      </c>
      <c r="F72" s="28">
        <f t="shared" si="16"/>
        <v>0</v>
      </c>
    </row>
    <row r="73" spans="2:11" ht="75">
      <c r="B73" s="11" t="s">
        <v>15</v>
      </c>
      <c r="C73" s="29">
        <f t="shared" si="13"/>
        <v>72.222222222222229</v>
      </c>
      <c r="D73" s="26">
        <f t="shared" si="14"/>
        <v>27.777777777777779</v>
      </c>
      <c r="E73" s="27">
        <f t="shared" si="15"/>
        <v>0</v>
      </c>
      <c r="F73" s="28">
        <f t="shared" si="16"/>
        <v>0</v>
      </c>
    </row>
    <row r="74" spans="2:11" ht="150">
      <c r="B74" s="11" t="s">
        <v>16</v>
      </c>
      <c r="C74" s="29">
        <f t="shared" si="13"/>
        <v>72.222222222222229</v>
      </c>
      <c r="D74" s="26">
        <f t="shared" si="14"/>
        <v>27.777777777777779</v>
      </c>
      <c r="E74" s="27">
        <f t="shared" si="15"/>
        <v>0</v>
      </c>
      <c r="F74" s="28">
        <f t="shared" si="16"/>
        <v>0</v>
      </c>
    </row>
    <row r="75" spans="2:11" ht="45">
      <c r="B75" s="11" t="s">
        <v>17</v>
      </c>
      <c r="C75" s="21">
        <f t="shared" si="13"/>
        <v>0</v>
      </c>
      <c r="D75" s="26">
        <f t="shared" si="14"/>
        <v>16.666666666666668</v>
      </c>
      <c r="E75" s="27">
        <f t="shared" si="15"/>
        <v>5.5555555555555554</v>
      </c>
      <c r="F75" s="28">
        <f t="shared" si="16"/>
        <v>0</v>
      </c>
    </row>
    <row r="76" spans="2:11" ht="90">
      <c r="B76" s="11" t="s">
        <v>18</v>
      </c>
      <c r="C76" s="29">
        <f t="shared" si="13"/>
        <v>72.222222222222229</v>
      </c>
      <c r="D76" s="26">
        <f t="shared" si="14"/>
        <v>27.777777777777779</v>
      </c>
      <c r="E76" s="27">
        <f t="shared" si="15"/>
        <v>0</v>
      </c>
      <c r="F76" s="28">
        <f t="shared" si="16"/>
        <v>0</v>
      </c>
    </row>
    <row r="77" spans="2:11" ht="60">
      <c r="B77" s="11" t="s">
        <v>29</v>
      </c>
      <c r="C77" s="29">
        <f t="shared" si="13"/>
        <v>77.777777777777771</v>
      </c>
      <c r="D77" s="26">
        <f t="shared" si="14"/>
        <v>16.666666666666668</v>
      </c>
      <c r="E77" s="27">
        <f t="shared" si="15"/>
        <v>5.5555555555555554</v>
      </c>
      <c r="F77" s="28">
        <f t="shared" si="16"/>
        <v>0</v>
      </c>
    </row>
    <row r="78" spans="2:11" ht="45">
      <c r="B78" s="11" t="s">
        <v>19</v>
      </c>
      <c r="C78" s="29">
        <f t="shared" si="13"/>
        <v>83.333333333333329</v>
      </c>
      <c r="D78" s="26">
        <f t="shared" si="14"/>
        <v>11.111111111111111</v>
      </c>
      <c r="E78" s="27">
        <f t="shared" si="15"/>
        <v>5.5555555555555554</v>
      </c>
      <c r="F78" s="28">
        <f t="shared" si="16"/>
        <v>0</v>
      </c>
    </row>
    <row r="82" spans="2:6">
      <c r="B82" s="20"/>
      <c r="C82" s="21" t="s">
        <v>8</v>
      </c>
      <c r="D82" s="22" t="s">
        <v>9</v>
      </c>
      <c r="E82" s="23" t="s">
        <v>10</v>
      </c>
      <c r="F82" s="24" t="s">
        <v>11</v>
      </c>
    </row>
    <row r="83" spans="2:6">
      <c r="B83" s="25"/>
      <c r="C83" s="21" t="s">
        <v>12</v>
      </c>
      <c r="D83" s="22" t="s">
        <v>12</v>
      </c>
      <c r="E83" s="23" t="s">
        <v>12</v>
      </c>
      <c r="F83" s="24" t="s">
        <v>12</v>
      </c>
    </row>
    <row r="84" spans="2:6">
      <c r="B84" s="11" t="s">
        <v>20</v>
      </c>
      <c r="C84" s="29">
        <f>SUM(E11:E19)/7</f>
        <v>74.436090225563916</v>
      </c>
      <c r="D84" s="26">
        <f>SUM(G11:G19)/7</f>
        <v>28.571428571428573</v>
      </c>
      <c r="E84" s="27">
        <f>(I11+I13+I14+I15+I16+I17+I19)/7</f>
        <v>1.5037593984962407</v>
      </c>
      <c r="F84" s="28">
        <f>SUM(K11:K19)/7</f>
        <v>0</v>
      </c>
    </row>
    <row r="85" spans="2:6">
      <c r="B85" s="11" t="s">
        <v>21</v>
      </c>
      <c r="C85" s="19">
        <f>SUM(E53:E61)/9</f>
        <v>56.79012345679012</v>
      </c>
      <c r="D85" s="14">
        <f>SUM(G53:G61)/9</f>
        <v>23.456790123456788</v>
      </c>
      <c r="E85" s="16">
        <f>SUM(I53:I61)/9</f>
        <v>1.8518518518518516</v>
      </c>
      <c r="F85" s="18">
        <f>SUM(K53:K61)/9</f>
        <v>0</v>
      </c>
    </row>
    <row r="87" spans="2:6">
      <c r="B87" s="20"/>
      <c r="C87" s="21" t="s">
        <v>8</v>
      </c>
      <c r="D87" s="22" t="s">
        <v>9</v>
      </c>
      <c r="E87" s="23" t="s">
        <v>10</v>
      </c>
      <c r="F87" s="24" t="s">
        <v>11</v>
      </c>
    </row>
    <row r="88" spans="2:6">
      <c r="B88" s="25"/>
      <c r="C88" s="21" t="s">
        <v>12</v>
      </c>
      <c r="D88" s="22" t="s">
        <v>12</v>
      </c>
      <c r="E88" s="23" t="s">
        <v>12</v>
      </c>
      <c r="F88" s="24" t="s">
        <v>12</v>
      </c>
    </row>
    <row r="89" spans="2:6">
      <c r="B89" s="11" t="s">
        <v>22</v>
      </c>
      <c r="C89" s="29">
        <f>SUM(C84+C85)/2</f>
        <v>65.613106841177014</v>
      </c>
      <c r="D89" s="26">
        <f>SUM(D84+D85)/2</f>
        <v>26.01410934744268</v>
      </c>
      <c r="E89" s="27">
        <f>SUM(E84+E85)/2</f>
        <v>1.6778056251740461</v>
      </c>
      <c r="F89" s="28">
        <f>SUM(F84+F85)/2</f>
        <v>0</v>
      </c>
    </row>
  </sheetData>
  <mergeCells count="14">
    <mergeCell ref="B8:B10"/>
    <mergeCell ref="C8:C10"/>
    <mergeCell ref="D8:K8"/>
    <mergeCell ref="D9:E9"/>
    <mergeCell ref="F9:G9"/>
    <mergeCell ref="H9:I9"/>
    <mergeCell ref="J9:K9"/>
    <mergeCell ref="B50:B52"/>
    <mergeCell ref="C50:C52"/>
    <mergeCell ref="D50:K50"/>
    <mergeCell ref="D51:E51"/>
    <mergeCell ref="F51:G51"/>
    <mergeCell ref="H51:I51"/>
    <mergeCell ref="J51:K51"/>
  </mergeCells>
  <conditionalFormatting sqref="C8">
    <cfRule type="colorScale" priority="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50">
    <cfRule type="colorScale" priority="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8">
    <cfRule type="colorScale" priority="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horizontalDpi="180" verticalDpi="18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5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6"/>
  <dimension ref="A2:I42"/>
  <sheetViews>
    <sheetView topLeftCell="A22" workbookViewId="0">
      <selection activeCell="F100" sqref="F100"/>
    </sheetView>
  </sheetViews>
  <sheetFormatPr defaultRowHeight="15"/>
  <cols>
    <col min="1" max="1" width="19.85546875" customWidth="1"/>
    <col min="2" max="2" width="13.7109375" customWidth="1"/>
    <col min="3" max="3" width="14.140625" customWidth="1"/>
    <col min="4" max="4" width="13.140625" customWidth="1"/>
    <col min="6" max="6" width="20.85546875" customWidth="1"/>
    <col min="7" max="7" width="13.5703125" customWidth="1"/>
    <col min="8" max="8" width="12.42578125" customWidth="1"/>
    <col min="9" max="9" width="13.5703125" customWidth="1"/>
  </cols>
  <sheetData>
    <row r="2" spans="1:9" ht="22.5">
      <c r="C2" s="47" t="s">
        <v>34</v>
      </c>
    </row>
    <row r="5" spans="1:9">
      <c r="A5" s="30"/>
      <c r="B5" s="48" t="s">
        <v>34</v>
      </c>
      <c r="C5" s="49"/>
      <c r="D5" s="50"/>
      <c r="F5" s="30"/>
      <c r="G5" s="48" t="s">
        <v>34</v>
      </c>
      <c r="H5" s="49"/>
      <c r="I5" s="50"/>
    </row>
    <row r="6" spans="1:9">
      <c r="A6" s="30"/>
      <c r="B6" s="30" t="s">
        <v>35</v>
      </c>
      <c r="C6" s="30" t="s">
        <v>36</v>
      </c>
      <c r="D6" s="30" t="s">
        <v>37</v>
      </c>
      <c r="F6" s="30"/>
      <c r="G6" s="30" t="s">
        <v>38</v>
      </c>
      <c r="H6" s="30" t="s">
        <v>45</v>
      </c>
      <c r="I6" s="30" t="s">
        <v>40</v>
      </c>
    </row>
    <row r="7" spans="1:9">
      <c r="A7" s="30" t="s">
        <v>38</v>
      </c>
      <c r="B7" s="30">
        <v>49</v>
      </c>
      <c r="C7" s="30">
        <v>58</v>
      </c>
      <c r="D7" s="30">
        <v>62</v>
      </c>
      <c r="F7" s="30" t="s">
        <v>35</v>
      </c>
      <c r="G7" s="30">
        <v>49</v>
      </c>
      <c r="H7" s="30">
        <v>42</v>
      </c>
      <c r="I7" s="30">
        <v>9</v>
      </c>
    </row>
    <row r="8" spans="1:9">
      <c r="A8" s="30" t="s">
        <v>39</v>
      </c>
      <c r="B8" s="30">
        <v>42</v>
      </c>
      <c r="C8" s="30">
        <v>42</v>
      </c>
      <c r="D8" s="30">
        <v>38</v>
      </c>
      <c r="F8" s="30" t="s">
        <v>44</v>
      </c>
      <c r="G8" s="30">
        <v>58</v>
      </c>
      <c r="H8" s="30">
        <v>42</v>
      </c>
      <c r="I8" s="30">
        <v>0</v>
      </c>
    </row>
    <row r="9" spans="1:9">
      <c r="A9" s="30" t="s">
        <v>40</v>
      </c>
      <c r="B9" s="30">
        <v>9</v>
      </c>
      <c r="C9" s="30">
        <v>0</v>
      </c>
      <c r="D9" s="30">
        <v>0</v>
      </c>
      <c r="F9" s="30" t="s">
        <v>37</v>
      </c>
      <c r="G9" s="30">
        <v>62</v>
      </c>
      <c r="H9" s="30">
        <v>38</v>
      </c>
      <c r="I9" s="30">
        <v>0</v>
      </c>
    </row>
    <row r="13" spans="1:9" ht="22.5">
      <c r="C13" s="47" t="s">
        <v>41</v>
      </c>
    </row>
    <row r="16" spans="1:9">
      <c r="A16" s="30"/>
      <c r="B16" s="48" t="s">
        <v>41</v>
      </c>
      <c r="C16" s="49"/>
      <c r="D16" s="50"/>
    </row>
    <row r="17" spans="1:4">
      <c r="A17" s="30"/>
      <c r="B17" s="30" t="s">
        <v>35</v>
      </c>
      <c r="C17" s="30" t="s">
        <v>36</v>
      </c>
      <c r="D17" s="30" t="s">
        <v>37</v>
      </c>
    </row>
    <row r="18" spans="1:4">
      <c r="A18" s="30" t="s">
        <v>38</v>
      </c>
      <c r="B18" s="30">
        <v>57</v>
      </c>
      <c r="C18" s="30">
        <v>64</v>
      </c>
      <c r="D18" s="30">
        <v>82</v>
      </c>
    </row>
    <row r="19" spans="1:4">
      <c r="A19" s="30" t="s">
        <v>39</v>
      </c>
      <c r="B19" s="30">
        <v>41</v>
      </c>
      <c r="C19" s="30">
        <v>36</v>
      </c>
      <c r="D19" s="30">
        <v>18</v>
      </c>
    </row>
    <row r="20" spans="1:4">
      <c r="A20" s="30" t="s">
        <v>40</v>
      </c>
      <c r="B20" s="30">
        <v>2</v>
      </c>
      <c r="C20" s="30">
        <v>0</v>
      </c>
      <c r="D20" s="30">
        <v>0</v>
      </c>
    </row>
    <row r="23" spans="1:4" ht="22.5">
      <c r="C23" s="47" t="s">
        <v>42</v>
      </c>
    </row>
    <row r="26" spans="1:4">
      <c r="A26" s="30"/>
      <c r="B26" s="48" t="s">
        <v>42</v>
      </c>
      <c r="C26" s="49"/>
      <c r="D26" s="50"/>
    </row>
    <row r="27" spans="1:4">
      <c r="A27" s="30"/>
      <c r="B27" s="30" t="s">
        <v>35</v>
      </c>
      <c r="C27" s="30" t="s">
        <v>36</v>
      </c>
      <c r="D27" s="30" t="s">
        <v>37</v>
      </c>
    </row>
    <row r="28" spans="1:4">
      <c r="A28" s="30" t="s">
        <v>38</v>
      </c>
      <c r="B28" s="30">
        <v>51</v>
      </c>
      <c r="C28" s="30">
        <v>49</v>
      </c>
      <c r="D28" s="30">
        <v>71</v>
      </c>
    </row>
    <row r="29" spans="1:4">
      <c r="A29" s="30" t="s">
        <v>39</v>
      </c>
      <c r="B29" s="30">
        <v>47</v>
      </c>
      <c r="C29" s="30">
        <v>49</v>
      </c>
      <c r="D29" s="30">
        <v>29</v>
      </c>
    </row>
    <row r="30" spans="1:4">
      <c r="A30" s="30" t="s">
        <v>40</v>
      </c>
      <c r="B30" s="30">
        <v>2</v>
      </c>
      <c r="C30" s="30">
        <v>0</v>
      </c>
      <c r="D30" s="30">
        <v>0</v>
      </c>
    </row>
    <row r="35" spans="1:4" ht="22.5">
      <c r="C35" s="47" t="s">
        <v>43</v>
      </c>
    </row>
    <row r="38" spans="1:4">
      <c r="A38" s="30"/>
      <c r="B38" s="48" t="s">
        <v>43</v>
      </c>
      <c r="C38" s="49"/>
      <c r="D38" s="50"/>
    </row>
    <row r="39" spans="1:4">
      <c r="A39" s="30"/>
      <c r="B39" s="30" t="s">
        <v>35</v>
      </c>
      <c r="C39" s="30" t="s">
        <v>36</v>
      </c>
      <c r="D39" s="30" t="s">
        <v>37</v>
      </c>
    </row>
    <row r="40" spans="1:4">
      <c r="A40" s="30" t="s">
        <v>38</v>
      </c>
      <c r="B40" s="30">
        <v>47</v>
      </c>
      <c r="C40" s="30">
        <v>72</v>
      </c>
      <c r="D40" s="30">
        <v>78</v>
      </c>
    </row>
    <row r="41" spans="1:4">
      <c r="A41" s="30" t="s">
        <v>39</v>
      </c>
      <c r="B41" s="30">
        <v>45</v>
      </c>
      <c r="C41" s="30">
        <v>24</v>
      </c>
      <c r="D41" s="30">
        <v>22</v>
      </c>
    </row>
    <row r="42" spans="1:4">
      <c r="A42" s="30" t="s">
        <v>40</v>
      </c>
      <c r="B42" s="30">
        <v>8</v>
      </c>
      <c r="C42" s="30">
        <v>4</v>
      </c>
      <c r="D42" s="30">
        <v>0</v>
      </c>
    </row>
  </sheetData>
  <mergeCells count="5">
    <mergeCell ref="B5:D5"/>
    <mergeCell ref="B16:D16"/>
    <mergeCell ref="B26:D26"/>
    <mergeCell ref="B38:D38"/>
    <mergeCell ref="G5:I5"/>
  </mergeCells>
  <pageMargins left="0.7" right="0.7" top="0.75" bottom="0.75" header="0.3" footer="0.3"/>
  <pageSetup paperSize="9" orientation="portrait" horizontalDpi="180" verticalDpi="18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7"/>
  <dimension ref="A1"/>
  <sheetViews>
    <sheetView workbookViewId="0">
      <selection activeCell="F100" sqref="F100"/>
    </sheetView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Октябрь 2013</vt:lpstr>
      <vt:lpstr>Апрель 2014</vt:lpstr>
      <vt:lpstr>Октябрь 2014</vt:lpstr>
      <vt:lpstr>Апрель 2015</vt:lpstr>
      <vt:lpstr>Лист7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2015-04-26T13:51:34Z</dcterms:modified>
</cp:coreProperties>
</file>